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0725" windowHeight="10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<sst xmlns="http://schemas.openxmlformats.org/spreadsheetml/2006/main" count="434" uniqueCount="145">
  <si>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</si>
  <si>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</si>
  <si>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</si>
  <si>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</si>
  <si>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</si>
  <si>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</si>
  <si>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</si>
  <si>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</si>
  <si>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</si>
  <si>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Codigo</t>
  </si>
  <si>
    <t>Unidad</t>
  </si>
  <si>
    <t>Cantidad Requerida  M  o Pzas</t>
  </si>
  <si>
    <t>GOTERO DE INSERCION TIPO BOTON PC "ADO"</t>
  </si>
  <si>
    <t>MPGC-022</t>
  </si>
  <si>
    <t>MPGC-044</t>
  </si>
  <si>
    <t>MPGC-088</t>
  </si>
  <si>
    <t>Descripcion</t>
  </si>
  <si>
    <t xml:space="preserve">ADO 2.2 LPH AUTOCOMPENSADO </t>
  </si>
  <si>
    <t xml:space="preserve">ADO 4.4 LPH AUTOCOMPENSADO </t>
  </si>
  <si>
    <t xml:space="preserve">ADO 8.8 LPH AUTOCOMPENSADO </t>
  </si>
  <si>
    <t>PZA</t>
  </si>
  <si>
    <t>Precio Unitario USD/M o USD/Pza</t>
  </si>
  <si>
    <t>GOTERO DE INSERCION PC AUTOPUNZANTE SAL BARBADA</t>
  </si>
  <si>
    <t>RBGC-001</t>
  </si>
  <si>
    <t>RBGC-002</t>
  </si>
  <si>
    <t>GOT AUTPUNZ PC-10-SP-B 3.8 LPH</t>
  </si>
  <si>
    <t>GOT AUTPUNZ PC-20-SP-B 7.6 LPH</t>
  </si>
  <si>
    <t>GOTERO DE INSERCION PC "RAIN BUG"</t>
  </si>
  <si>
    <t>RBGC-601</t>
  </si>
  <si>
    <t>RBGC-602</t>
  </si>
  <si>
    <t>GOTERO INS EM6-M101 PC 3.8 LPH</t>
  </si>
  <si>
    <t>GOTERO INS EM6-M201 PC 7.6 LPH</t>
  </si>
  <si>
    <t>GOTERO DE INSERCION "NESTOS"</t>
  </si>
  <si>
    <t>PAGN-004</t>
  </si>
  <si>
    <t>GOTERO INS NESTOS 4 LPH</t>
  </si>
  <si>
    <t>GOTERO DE INSERCION LADY BUG TIPO BOTON NO COMPENSADO AUTOPUNZANTE SALIDA BARBADA</t>
  </si>
  <si>
    <t>RBGB-001</t>
  </si>
  <si>
    <t>GOTERO AUTPUNZ EM-L10 1 GPH</t>
  </si>
  <si>
    <t>RBGB-003</t>
  </si>
  <si>
    <t>GOTERO AUTPUNZ EM-L20 2 GPH</t>
  </si>
  <si>
    <t>DISTRIBUIDOR PARA GOTERO 4 SALIDAS</t>
  </si>
  <si>
    <t>NFCG-453</t>
  </si>
  <si>
    <t>MPCM-503</t>
  </si>
  <si>
    <t>DISTRIB PARA GOTERO 4 SAL</t>
  </si>
  <si>
    <t>CRUZ P/MANGUERA PVC 5X3 MM</t>
  </si>
  <si>
    <t>DISTRIBUIDOR PARA GOTERO 2 SALIDAS</t>
  </si>
  <si>
    <t>AZCG-253</t>
  </si>
  <si>
    <t>DISTRIB PARA GOTERO 2 SAL</t>
  </si>
  <si>
    <t>TE P/MANGUERA PVC 5X3 MM</t>
  </si>
  <si>
    <t>MPTM-053</t>
  </si>
  <si>
    <t>GOTERO DE INSERCION TIPO BOTON PC "JUNIOR" SALIDA LISA</t>
  </si>
  <si>
    <t>NFGC-040</t>
  </si>
  <si>
    <t>NFGC-080</t>
  </si>
  <si>
    <t>GOTERO JUNIOR PC 4 LPH</t>
  </si>
  <si>
    <t>GOTERO JUNIOR PC 8 LPH</t>
  </si>
  <si>
    <t>GOTERO DE INSERCION PV "MBTECH" SALIDA LISA</t>
  </si>
  <si>
    <t>AZDC-040</t>
  </si>
  <si>
    <t>AZDC-080</t>
  </si>
  <si>
    <t>GOTERO INS MBTECH PC 4 LPH</t>
  </si>
  <si>
    <t>GOTERO INS MBTECH PC 8 LPH</t>
  </si>
  <si>
    <t>GOTERO DE INSERCION PC "AXIOS"</t>
  </si>
  <si>
    <t>PAGA-004</t>
  </si>
  <si>
    <t>GOTERO INS PC 4 LPH (GRIS)</t>
  </si>
  <si>
    <t xml:space="preserve">GOTERO DE INSERCION "ARDAS" GASTO AJUSTABLE NO COMPENSADO </t>
  </si>
  <si>
    <t>PAGA-070</t>
  </si>
  <si>
    <t>GOTERO INS ARDAS AJUS 0-70LPH</t>
  </si>
  <si>
    <t xml:space="preserve">ESTACA P/GOTERO DE MACETA </t>
  </si>
  <si>
    <t>MPGM-102</t>
  </si>
  <si>
    <t xml:space="preserve">ESTACA LABERINTO DE FLUJO TURBULENTO PARA GOTERO </t>
  </si>
  <si>
    <t>AZEG-053</t>
  </si>
  <si>
    <t>ESTACA LABERINTO P/GOTERO PIQUETA 5X3.3MM, 70 GRADOS</t>
  </si>
  <si>
    <t xml:space="preserve">TUBING DE PVC 3/5 MM PARA GOTERO </t>
  </si>
  <si>
    <t>NFTM-035</t>
  </si>
  <si>
    <t>NFTM-3500</t>
  </si>
  <si>
    <t>MPTM-195</t>
  </si>
  <si>
    <t>TUBING 3/5 MM PVC (300M)</t>
  </si>
  <si>
    <t>TUBING 3/5 MM PVC (500M)</t>
  </si>
  <si>
    <t>ROLLO</t>
  </si>
  <si>
    <t xml:space="preserve">INYECTOR DE FERTILIZANTE TIPO VENTURY </t>
  </si>
  <si>
    <t>RBIF-001</t>
  </si>
  <si>
    <t>RBIF-004</t>
  </si>
  <si>
    <t>RBIF-006</t>
  </si>
  <si>
    <t>RBIF-002</t>
  </si>
  <si>
    <t>RBIF-015</t>
  </si>
  <si>
    <t>RBIF-003</t>
  </si>
  <si>
    <t>1/2" MOD. 484, CAP. 3.8 - 68 LPH</t>
  </si>
  <si>
    <t>3/4" MOD. 584, CAP. 7.6 - 98 LPH</t>
  </si>
  <si>
    <t>1" MOD. 878, CAP. 38 - 238 LPH</t>
  </si>
  <si>
    <t>1" MOD. 1078, CAP. 76 - 303 LPH</t>
  </si>
  <si>
    <t>1 1/2" MOD. 1583, CAP. 76 - 681 LPH</t>
  </si>
  <si>
    <t>2" MOD. 2081, CAP. 379 - 1295 LPH</t>
  </si>
  <si>
    <t>INYECTOR DE FERTILIZANTE TIPO VENTURY CON KIT DE SUCCION</t>
  </si>
  <si>
    <t>PAIF-075</t>
  </si>
  <si>
    <t>PAIF-100</t>
  </si>
  <si>
    <t>PAIF-150</t>
  </si>
  <si>
    <t>3/4" CAP. 7.6 - 64.3 LPH</t>
  </si>
  <si>
    <t>1" CAP. 37.9 - 227.1 LPH</t>
  </si>
  <si>
    <t>1 1/2" CAP. 170.3 - 681.3 LPH</t>
  </si>
  <si>
    <t xml:space="preserve">KIT SUCCION PARA INYECTOR TIPO VENTURY </t>
  </si>
  <si>
    <t>RBKI-001</t>
  </si>
  <si>
    <t>RBKI-004</t>
  </si>
  <si>
    <t>RBKI-002</t>
  </si>
  <si>
    <t>RBKI-005</t>
  </si>
  <si>
    <t>RBKI-003</t>
  </si>
  <si>
    <t>K-184A, 1/2" MOD. 484</t>
  </si>
  <si>
    <t>K-184B, 3/4" MOD. 584</t>
  </si>
  <si>
    <t>K-181A, 1" MOD. 878/1078</t>
  </si>
  <si>
    <t>K-183A, 1 1/2" MOD. 1583</t>
  </si>
  <si>
    <t>K-282A, 2" MOD. 2081</t>
  </si>
  <si>
    <t>INYECTOR DE FERTILIZANTE TIPO VENTURY CON KIT DE SUCCION Y FLUJOMETRO</t>
  </si>
  <si>
    <t>IRIF-100</t>
  </si>
  <si>
    <t>1" CAP. 40 - 290 LPH</t>
  </si>
  <si>
    <t>Codigo DM</t>
  </si>
  <si>
    <t>Sub total requerido usd sin iva</t>
  </si>
  <si>
    <t>Codigo Provedor</t>
  </si>
  <si>
    <t>Producto</t>
  </si>
  <si>
    <t>Cantidad</t>
  </si>
  <si>
    <t>Precio s/iva</t>
  </si>
  <si>
    <t>Descuento</t>
  </si>
  <si>
    <t>Sub total con descuento</t>
  </si>
  <si>
    <t>Naranjos Ote. Num 19. Col. Arcos del Alba., Cuautitlan Izcalli, Estado de Mèxico., C.P. 54750.</t>
  </si>
  <si>
    <t xml:space="preserve">Tel: 50 16 45 06., Fax: 58 71 14 05., Cel: 044 55 59 81 94 18. Cel.044 55 1431 6193  Nextel: 5948 4296  ID  52*15*23944   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</si>
  <si>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</si>
  <si>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</si>
  <si>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</si>
  <si>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</si>
  <si>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</si>
  <si>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</si>
  <si>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</si>
  <si>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</si>
  <si>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</si>
  <si>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</si>
  <si>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</si>
  <si>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>DATOS PARA DEPOSITO BANCARIO A DISTRIBUIDORA MAJUM:</t>
  </si>
  <si>
    <t>Banco:</t>
  </si>
  <si>
    <t>Banamex</t>
  </si>
  <si>
    <t>Beneficiario:</t>
  </si>
  <si>
    <t>JUAN MANUEL ZARATE SUAREZ</t>
  </si>
  <si>
    <t>Numero de cuenta:</t>
  </si>
  <si>
    <t>Sucursal:</t>
  </si>
  <si>
    <t>numero de clave para deposito electronico      002180050559705151</t>
  </si>
  <si>
    <t>PREC UNIT C DCTO</t>
  </si>
  <si>
    <t>Precio Unitario c/dcto</t>
  </si>
  <si>
    <t xml:space="preserve"> GOTEROS E INYECTORES </t>
  </si>
  <si>
    <t>LISTA DE PRECIOS VIGENTE A PARTIR DEL 12 DE MARZO DEL AÑO 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</si>
</sst>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36"/>
      <color indexed="12"/>
      <name val="Arial"/>
      <family val="2"/>
    </font>
    <font>
      <b/>
      <sz val="20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Lucida Sans Unicode"/>
      <family val="2"/>
    </font>
    <font>
      <b/>
      <sz val="14"/>
      <name val="Tempus Sans ITC"/>
      <family val="5"/>
    </font>
    <font>
      <b/>
      <sz val="12"/>
      <name val="Arial"/>
      <family val="2"/>
    </font>
    <font>
      <b/>
      <sz val="10"/>
      <name val="Tempus Sans ITC"/>
      <family val="5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2" fillId="0" borderId="0" xfId="0" applyNumberFormat="1" applyFont="1" applyAlignment="1">
      <alignment/>
    </xf>
    <xf numFmtId="9" fontId="2" fillId="2" borderId="0" xfId="0" applyNumberFormat="1" applyFont="1" applyFill="1" applyAlignment="1" applyProtection="1">
      <alignment horizontal="center"/>
      <protection locked="0"/>
    </xf>
    <xf numFmtId="171" fontId="2" fillId="0" borderId="0" xfId="15" applyFont="1" applyAlignment="1">
      <alignment/>
    </xf>
    <xf numFmtId="0" fontId="0" fillId="0" borderId="1" xfId="0" applyBorder="1" applyAlignment="1">
      <alignment/>
    </xf>
    <xf numFmtId="171" fontId="2" fillId="0" borderId="2" xfId="15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justify"/>
    </xf>
    <xf numFmtId="0" fontId="1" fillId="3" borderId="3" xfId="0" applyFont="1" applyFill="1" applyBorder="1" applyAlignment="1">
      <alignment horizontal="center" vertical="justify"/>
    </xf>
    <xf numFmtId="0" fontId="0" fillId="0" borderId="0" xfId="0" applyFill="1" applyBorder="1" applyAlignment="1" applyProtection="1">
      <alignment horizontal="center"/>
      <protection/>
    </xf>
    <xf numFmtId="16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3" xfId="0" applyNumberFormat="1" applyFont="1" applyBorder="1" applyAlignment="1">
      <alignment horizontal="center" vertical="justify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" fontId="0" fillId="0" borderId="0" xfId="0" applyNumberForma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justify"/>
      <protection/>
    </xf>
    <xf numFmtId="0" fontId="0" fillId="0" borderId="0" xfId="0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distributed"/>
      <protection/>
    </xf>
    <xf numFmtId="16" fontId="0" fillId="0" borderId="0" xfId="0" applyNumberForma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0" xfId="15" applyNumberFormat="1" applyFill="1" applyBorder="1" applyAlignment="1" applyProtection="1">
      <alignment horizontal="center" vertical="center"/>
      <protection/>
    </xf>
    <xf numFmtId="0" fontId="9" fillId="4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0" fillId="0" borderId="3" xfId="0" applyFont="1" applyFill="1" applyBorder="1" applyAlignment="1">
      <alignment horizontal="center"/>
    </xf>
    <xf numFmtId="9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/>
    </xf>
    <xf numFmtId="2" fontId="1" fillId="0" borderId="3" xfId="0" applyNumberFormat="1" applyFont="1" applyFill="1" applyBorder="1" applyAlignment="1">
      <alignment horizontal="center" vertical="justify"/>
    </xf>
    <xf numFmtId="2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1" fontId="0" fillId="0" borderId="0" xfId="15" applyBorder="1" applyAlignment="1">
      <alignment/>
    </xf>
    <xf numFmtId="174" fontId="0" fillId="3" borderId="0" xfId="15" applyNumberFormat="1" applyFill="1" applyBorder="1" applyAlignment="1" applyProtection="1">
      <alignment/>
      <protection locked="0"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9" xfId="0" applyFont="1" applyFill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8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0" fillId="0" borderId="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4" xfId="0" applyBorder="1" applyAlignment="1">
      <alignment/>
    </xf>
    <xf numFmtId="1" fontId="16" fillId="0" borderId="4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171" fontId="0" fillId="0" borderId="0" xfId="15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5.emf" /><Relationship Id="rId15" Type="http://schemas.openxmlformats.org/officeDocument/2006/relationships/image" Target="../media/image14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95250</xdr:rowOff>
    </xdr:from>
    <xdr:to>
      <xdr:col>16</xdr:col>
      <xdr:colOff>95250</xdr:colOff>
      <xdr:row>0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0934700" y="95250"/>
          <a:ext cx="276225" cy="9525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13</xdr:row>
      <xdr:rowOff>66675</xdr:rowOff>
    </xdr:from>
    <xdr:to>
      <xdr:col>0</xdr:col>
      <xdr:colOff>1162050</xdr:colOff>
      <xdr:row>15</xdr:row>
      <xdr:rowOff>333375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1472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9525</xdr:rowOff>
    </xdr:from>
    <xdr:to>
      <xdr:col>0</xdr:col>
      <xdr:colOff>1152525</xdr:colOff>
      <xdr:row>17</xdr:row>
      <xdr:rowOff>419100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514850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18</xdr:row>
      <xdr:rowOff>19050</xdr:rowOff>
    </xdr:from>
    <xdr:to>
      <xdr:col>0</xdr:col>
      <xdr:colOff>1085850</xdr:colOff>
      <xdr:row>19</xdr:row>
      <xdr:rowOff>342900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537210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</xdr:row>
      <xdr:rowOff>38100</xdr:rowOff>
    </xdr:from>
    <xdr:to>
      <xdr:col>0</xdr:col>
      <xdr:colOff>1133475</xdr:colOff>
      <xdr:row>20</xdr:row>
      <xdr:rowOff>676275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616267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38100</xdr:rowOff>
    </xdr:from>
    <xdr:to>
      <xdr:col>0</xdr:col>
      <xdr:colOff>1209675</xdr:colOff>
      <xdr:row>22</xdr:row>
      <xdr:rowOff>457200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683895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23</xdr:row>
      <xdr:rowOff>9525</xdr:rowOff>
    </xdr:from>
    <xdr:to>
      <xdr:col>0</xdr:col>
      <xdr:colOff>1181100</xdr:colOff>
      <xdr:row>24</xdr:row>
      <xdr:rowOff>371475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776287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25</xdr:row>
      <xdr:rowOff>9525</xdr:rowOff>
    </xdr:from>
    <xdr:to>
      <xdr:col>0</xdr:col>
      <xdr:colOff>990600</xdr:colOff>
      <xdr:row>26</xdr:row>
      <xdr:rowOff>247650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8601075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27</xdr:row>
      <xdr:rowOff>9525</xdr:rowOff>
    </xdr:from>
    <xdr:to>
      <xdr:col>0</xdr:col>
      <xdr:colOff>1095375</xdr:colOff>
      <xdr:row>28</xdr:row>
      <xdr:rowOff>276225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9144000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29</xdr:row>
      <xdr:rowOff>19050</xdr:rowOff>
    </xdr:from>
    <xdr:to>
      <xdr:col>0</xdr:col>
      <xdr:colOff>1133475</xdr:colOff>
      <xdr:row>30</xdr:row>
      <xdr:rowOff>381000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982980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31</xdr:row>
      <xdr:rowOff>38100</xdr:rowOff>
    </xdr:from>
    <xdr:to>
      <xdr:col>0</xdr:col>
      <xdr:colOff>1143000</xdr:colOff>
      <xdr:row>31</xdr:row>
      <xdr:rowOff>752475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1065847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32</xdr:row>
      <xdr:rowOff>38100</xdr:rowOff>
    </xdr:from>
    <xdr:to>
      <xdr:col>0</xdr:col>
      <xdr:colOff>1123950</xdr:colOff>
      <xdr:row>32</xdr:row>
      <xdr:rowOff>819150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1143000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33</xdr:row>
      <xdr:rowOff>38100</xdr:rowOff>
    </xdr:from>
    <xdr:to>
      <xdr:col>0</xdr:col>
      <xdr:colOff>942975</xdr:colOff>
      <xdr:row>33</xdr:row>
      <xdr:rowOff>1266825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" y="12277725"/>
          <a:ext cx="485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34</xdr:row>
      <xdr:rowOff>19050</xdr:rowOff>
    </xdr:from>
    <xdr:to>
      <xdr:col>0</xdr:col>
      <xdr:colOff>1076325</xdr:colOff>
      <xdr:row>34</xdr:row>
      <xdr:rowOff>1209675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3563600"/>
          <a:ext cx="714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35</xdr:row>
      <xdr:rowOff>47625</xdr:rowOff>
    </xdr:from>
    <xdr:to>
      <xdr:col>0</xdr:col>
      <xdr:colOff>1181100</xdr:colOff>
      <xdr:row>37</xdr:row>
      <xdr:rowOff>257175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1482090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0</xdr:rowOff>
    </xdr:from>
    <xdr:to>
      <xdr:col>0</xdr:col>
      <xdr:colOff>1228725</xdr:colOff>
      <xdr:row>43</xdr:row>
      <xdr:rowOff>133350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156400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44</xdr:row>
      <xdr:rowOff>104775</xdr:rowOff>
    </xdr:from>
    <xdr:to>
      <xdr:col>0</xdr:col>
      <xdr:colOff>1143000</xdr:colOff>
      <xdr:row>46</xdr:row>
      <xdr:rowOff>257175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167163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47</xdr:row>
      <xdr:rowOff>9525</xdr:rowOff>
    </xdr:from>
    <xdr:to>
      <xdr:col>0</xdr:col>
      <xdr:colOff>1104900</xdr:colOff>
      <xdr:row>51</xdr:row>
      <xdr:rowOff>142875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174212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52</xdr:row>
      <xdr:rowOff>57150</xdr:rowOff>
    </xdr:from>
    <xdr:to>
      <xdr:col>0</xdr:col>
      <xdr:colOff>1162050</xdr:colOff>
      <xdr:row>52</xdr:row>
      <xdr:rowOff>838200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" y="1827847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47625</xdr:rowOff>
    </xdr:from>
    <xdr:to>
      <xdr:col>3</xdr:col>
      <xdr:colOff>171450</xdr:colOff>
      <xdr:row>2</xdr:row>
      <xdr:rowOff>0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19225" y="47625"/>
          <a:ext cx="3952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4"/>
  <sheetViews>
    <sheetView tabSelected="1" zoomScale="85" zoomScaleNormal="85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11" sqref="E11"/>
    </sheetView>
  </sheetViews>
  <sheetFormatPr defaultColWidth="11.421875" defaultRowHeight="12.75"/>
  <cols>
    <col min="1" max="1" width="20.140625" style="2" customWidth="1"/>
    <col min="2" max="2" width="57.8515625" style="0" customWidth="1"/>
    <col min="3" max="3" width="15.00390625" style="0" hidden="1" customWidth="1"/>
    <col min="4" max="4" width="17.8515625" style="0" customWidth="1"/>
    <col min="5" max="5" width="35.8515625" style="0" customWidth="1"/>
    <col min="6" max="6" width="13.28125" style="0" customWidth="1"/>
    <col min="7" max="7" width="10.7109375" style="17" customWidth="1"/>
    <col min="8" max="8" width="11.00390625" style="0" bestFit="1" customWidth="1"/>
    <col min="9" max="9" width="14.57421875" style="31" hidden="1" customWidth="1"/>
    <col min="10" max="10" width="61.57421875" style="31" hidden="1" customWidth="1"/>
    <col min="11" max="11" width="7.140625" style="31" hidden="1" customWidth="1"/>
    <col min="12" max="12" width="8.28125" style="31" hidden="1" customWidth="1"/>
    <col min="13" max="13" width="10.57421875" style="31" hidden="1" customWidth="1"/>
    <col min="14" max="15" width="11.421875" style="31" hidden="1" customWidth="1"/>
    <col min="16" max="16" width="12.140625" style="35" hidden="1" customWidth="1"/>
    <col min="17" max="17" width="12.28125" style="2" customWidth="1"/>
    <col min="18" max="18" width="13.8515625" style="2" customWidth="1"/>
    <col min="19" max="16384" width="11.421875" style="2" customWidth="1"/>
  </cols>
  <sheetData>
    <row r="1" spans="2:18" ht="45">
      <c r="B1" s="38"/>
      <c r="C1" s="39"/>
      <c r="D1" s="39"/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8" ht="45">
      <c r="B2" s="40"/>
      <c r="C2" s="41"/>
      <c r="D2" s="41"/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12.75">
      <c r="B3" s="75"/>
      <c r="C3" s="75"/>
      <c r="D3" s="42"/>
      <c r="E3" s="76" t="s">
        <v>143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7" ht="12.75">
      <c r="B4" s="2"/>
      <c r="C4" s="2"/>
      <c r="D4" s="2"/>
      <c r="G4" s="17"/>
    </row>
    <row r="5" spans="7:18" ht="12.75">
      <c r="G5" s="17"/>
      <c r="Q5" t="s">
        <v>2</v>
      </c>
      <c r="R5" s="3">
        <f>SUM(R14:R53)</f>
        <v>0</v>
      </c>
    </row>
    <row r="6" spans="2:18" ht="12.75">
      <c r="B6" s="1" t="s">
        <v>144</v>
      </c>
      <c r="G6" s="17"/>
      <c r="Q6" t="s">
        <v>3</v>
      </c>
      <c r="R6" s="4"/>
    </row>
    <row r="7" spans="7:18" ht="12.75">
      <c r="G7" s="17"/>
      <c r="Q7" t="s">
        <v>4</v>
      </c>
      <c r="R7" s="5">
        <f>R5*(1-R6)</f>
        <v>0</v>
      </c>
    </row>
    <row r="8" spans="2:18" ht="13.5" thickBot="1">
      <c r="B8" s="1" t="s">
        <v>5</v>
      </c>
      <c r="G8" s="17"/>
      <c r="Q8" t="s">
        <v>6</v>
      </c>
      <c r="R8" s="5">
        <f>R9-R7</f>
        <v>0</v>
      </c>
    </row>
    <row r="9" spans="7:18" ht="13.5" thickBot="1">
      <c r="G9" s="17"/>
      <c r="Q9" s="6" t="s">
        <v>7</v>
      </c>
      <c r="R9" s="7">
        <f>R7*1.15</f>
        <v>0</v>
      </c>
    </row>
    <row r="10" spans="3:6" ht="12.75"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3:6" ht="13.5" thickBot="1">
      <c r="C12" s="1"/>
      <c r="D12" s="1"/>
      <c r="E12" s="1"/>
      <c r="F12" s="1"/>
    </row>
    <row r="13" spans="2:18" ht="51.75" thickBot="1">
      <c r="B13" s="8" t="s">
        <v>8</v>
      </c>
      <c r="C13" s="8" t="s">
        <v>9</v>
      </c>
      <c r="D13" s="8" t="s">
        <v>112</v>
      </c>
      <c r="E13" s="8" t="s">
        <v>16</v>
      </c>
      <c r="F13" s="9" t="s">
        <v>10</v>
      </c>
      <c r="G13" s="18" t="s">
        <v>21</v>
      </c>
      <c r="H13" s="8" t="s">
        <v>112</v>
      </c>
      <c r="I13" s="32" t="s">
        <v>114</v>
      </c>
      <c r="J13" s="33" t="s">
        <v>115</v>
      </c>
      <c r="K13" s="33" t="s">
        <v>10</v>
      </c>
      <c r="L13" s="33" t="s">
        <v>116</v>
      </c>
      <c r="M13" s="33" t="s">
        <v>117</v>
      </c>
      <c r="N13" s="33" t="s">
        <v>118</v>
      </c>
      <c r="O13" s="36" t="s">
        <v>142</v>
      </c>
      <c r="P13" s="36" t="s">
        <v>119</v>
      </c>
      <c r="Q13" s="10" t="s">
        <v>11</v>
      </c>
      <c r="R13" s="9" t="s">
        <v>113</v>
      </c>
    </row>
    <row r="14" spans="2:18" ht="28.5" customHeight="1">
      <c r="B14" s="16" t="s">
        <v>12</v>
      </c>
      <c r="C14" s="14" t="s">
        <v>13</v>
      </c>
      <c r="D14" s="14">
        <v>6029</v>
      </c>
      <c r="E14" s="12" t="s">
        <v>17</v>
      </c>
      <c r="F14" s="14" t="s">
        <v>20</v>
      </c>
      <c r="G14" s="15">
        <v>0.3</v>
      </c>
      <c r="H14" s="30">
        <v>5700</v>
      </c>
      <c r="I14" s="14" t="s">
        <v>13</v>
      </c>
      <c r="J14" s="16" t="s">
        <v>12</v>
      </c>
      <c r="K14" s="14" t="s">
        <v>20</v>
      </c>
      <c r="L14" s="14">
        <f>Q14</f>
        <v>0</v>
      </c>
      <c r="M14" s="15">
        <v>0.3</v>
      </c>
      <c r="N14" s="34">
        <f>$R$6</f>
        <v>0</v>
      </c>
      <c r="O14" s="72">
        <f>M14*(1-N14)</f>
        <v>0.3</v>
      </c>
      <c r="P14" s="37">
        <f>Q14*M14*(1-N14)</f>
        <v>0</v>
      </c>
      <c r="Q14" s="44"/>
      <c r="R14" s="43">
        <f aca="true" t="shared" si="0" ref="R14:R53">Q14*G14</f>
        <v>0</v>
      </c>
    </row>
    <row r="15" spans="2:18" ht="25.5" customHeight="1">
      <c r="B15" s="16" t="s">
        <v>12</v>
      </c>
      <c r="C15" s="14" t="s">
        <v>14</v>
      </c>
      <c r="D15" s="14">
        <v>6030</v>
      </c>
      <c r="E15" s="12" t="s">
        <v>18</v>
      </c>
      <c r="F15" s="14" t="s">
        <v>20</v>
      </c>
      <c r="G15" s="15">
        <v>0.3</v>
      </c>
      <c r="H15" s="30">
        <v>5701</v>
      </c>
      <c r="I15" s="14" t="s">
        <v>14</v>
      </c>
      <c r="J15" s="16" t="s">
        <v>12</v>
      </c>
      <c r="K15" s="14" t="s">
        <v>20</v>
      </c>
      <c r="L15" s="14">
        <f aca="true" t="shared" si="1" ref="L15:L53">Q15</f>
        <v>0</v>
      </c>
      <c r="M15" s="15">
        <v>0.3</v>
      </c>
      <c r="N15" s="34">
        <f aca="true" t="shared" si="2" ref="N15:N53">$R$6</f>
        <v>0</v>
      </c>
      <c r="O15" s="72">
        <f aca="true" t="shared" si="3" ref="O15:O53">M15*(1-N15)</f>
        <v>0.3</v>
      </c>
      <c r="P15" s="37">
        <f aca="true" t="shared" si="4" ref="P15:P53">Q15*M15*(1-N15)</f>
        <v>0</v>
      </c>
      <c r="Q15" s="44"/>
      <c r="R15" s="43">
        <f t="shared" si="0"/>
        <v>0</v>
      </c>
    </row>
    <row r="16" spans="2:18" ht="29.25" customHeight="1">
      <c r="B16" s="16" t="s">
        <v>12</v>
      </c>
      <c r="C16" s="14" t="s">
        <v>15</v>
      </c>
      <c r="D16" s="14">
        <v>6031</v>
      </c>
      <c r="E16" s="12" t="s">
        <v>19</v>
      </c>
      <c r="F16" s="14" t="s">
        <v>20</v>
      </c>
      <c r="G16" s="15">
        <v>0.3</v>
      </c>
      <c r="H16" s="30">
        <v>5702</v>
      </c>
      <c r="I16" s="14" t="s">
        <v>15</v>
      </c>
      <c r="J16" s="16" t="s">
        <v>12</v>
      </c>
      <c r="K16" s="14" t="s">
        <v>20</v>
      </c>
      <c r="L16" s="14">
        <f t="shared" si="1"/>
        <v>0</v>
      </c>
      <c r="M16" s="15">
        <v>0.3</v>
      </c>
      <c r="N16" s="34">
        <f t="shared" si="2"/>
        <v>0</v>
      </c>
      <c r="O16" s="72">
        <f t="shared" si="3"/>
        <v>0.3</v>
      </c>
      <c r="P16" s="37">
        <f t="shared" si="4"/>
        <v>0</v>
      </c>
      <c r="Q16" s="44"/>
      <c r="R16" s="43">
        <f t="shared" si="0"/>
        <v>0</v>
      </c>
    </row>
    <row r="17" spans="2:18" ht="33" customHeight="1">
      <c r="B17" s="16" t="s">
        <v>22</v>
      </c>
      <c r="C17" s="14" t="s">
        <v>23</v>
      </c>
      <c r="D17" s="14">
        <v>6032</v>
      </c>
      <c r="E17" s="12" t="s">
        <v>25</v>
      </c>
      <c r="F17" s="14" t="s">
        <v>20</v>
      </c>
      <c r="G17" s="15">
        <v>0.39</v>
      </c>
      <c r="H17" s="30">
        <v>5703</v>
      </c>
      <c r="I17" s="14" t="s">
        <v>23</v>
      </c>
      <c r="J17" s="16" t="s">
        <v>22</v>
      </c>
      <c r="K17" s="14" t="s">
        <v>20</v>
      </c>
      <c r="L17" s="14">
        <f t="shared" si="1"/>
        <v>0</v>
      </c>
      <c r="M17" s="15">
        <v>0.39</v>
      </c>
      <c r="N17" s="34">
        <f t="shared" si="2"/>
        <v>0</v>
      </c>
      <c r="O17" s="72">
        <f t="shared" si="3"/>
        <v>0.39</v>
      </c>
      <c r="P17" s="37">
        <f t="shared" si="4"/>
        <v>0</v>
      </c>
      <c r="Q17" s="44"/>
      <c r="R17" s="43">
        <f t="shared" si="0"/>
        <v>0</v>
      </c>
    </row>
    <row r="18" spans="2:18" ht="33.75" customHeight="1">
      <c r="B18" s="16" t="s">
        <v>22</v>
      </c>
      <c r="C18" s="14" t="s">
        <v>24</v>
      </c>
      <c r="D18" s="14">
        <v>6033</v>
      </c>
      <c r="E18" s="12" t="s">
        <v>26</v>
      </c>
      <c r="F18" s="14" t="s">
        <v>20</v>
      </c>
      <c r="G18" s="15">
        <v>0.51</v>
      </c>
      <c r="H18" s="30">
        <v>5704</v>
      </c>
      <c r="I18" s="14" t="s">
        <v>24</v>
      </c>
      <c r="J18" s="16" t="s">
        <v>22</v>
      </c>
      <c r="K18" s="14" t="s">
        <v>20</v>
      </c>
      <c r="L18" s="14">
        <f t="shared" si="1"/>
        <v>0</v>
      </c>
      <c r="M18" s="15">
        <v>0.51</v>
      </c>
      <c r="N18" s="34">
        <f t="shared" si="2"/>
        <v>0</v>
      </c>
      <c r="O18" s="72">
        <f t="shared" si="3"/>
        <v>0.51</v>
      </c>
      <c r="P18" s="37">
        <f t="shared" si="4"/>
        <v>0</v>
      </c>
      <c r="Q18" s="44"/>
      <c r="R18" s="43">
        <f t="shared" si="0"/>
        <v>0</v>
      </c>
    </row>
    <row r="19" spans="2:18" ht="32.25" customHeight="1">
      <c r="B19" s="16" t="s">
        <v>27</v>
      </c>
      <c r="C19" s="14" t="s">
        <v>28</v>
      </c>
      <c r="D19" s="14">
        <v>6034</v>
      </c>
      <c r="E19" s="12" t="s">
        <v>30</v>
      </c>
      <c r="F19" s="14" t="s">
        <v>20</v>
      </c>
      <c r="G19" s="15">
        <v>4.53</v>
      </c>
      <c r="H19" s="30">
        <v>5705</v>
      </c>
      <c r="I19" s="14" t="s">
        <v>28</v>
      </c>
      <c r="J19" s="16" t="s">
        <v>27</v>
      </c>
      <c r="K19" s="14" t="s">
        <v>20</v>
      </c>
      <c r="L19" s="14">
        <f t="shared" si="1"/>
        <v>0</v>
      </c>
      <c r="M19" s="15">
        <v>4.53</v>
      </c>
      <c r="N19" s="34">
        <f t="shared" si="2"/>
        <v>0</v>
      </c>
      <c r="O19" s="72">
        <f t="shared" si="3"/>
        <v>4.53</v>
      </c>
      <c r="P19" s="37">
        <f t="shared" si="4"/>
        <v>0</v>
      </c>
      <c r="Q19" s="44"/>
      <c r="R19" s="43">
        <f t="shared" si="0"/>
        <v>0</v>
      </c>
    </row>
    <row r="20" spans="2:18" ht="28.5" customHeight="1">
      <c r="B20" s="16" t="s">
        <v>27</v>
      </c>
      <c r="C20" s="14" t="s">
        <v>29</v>
      </c>
      <c r="D20" s="14">
        <v>6035</v>
      </c>
      <c r="E20" s="12" t="s">
        <v>31</v>
      </c>
      <c r="F20" s="14" t="s">
        <v>20</v>
      </c>
      <c r="G20" s="15">
        <v>4.53</v>
      </c>
      <c r="H20" s="30">
        <v>5706</v>
      </c>
      <c r="I20" s="14" t="s">
        <v>29</v>
      </c>
      <c r="J20" s="16" t="s">
        <v>27</v>
      </c>
      <c r="K20" s="14" t="s">
        <v>20</v>
      </c>
      <c r="L20" s="14">
        <f t="shared" si="1"/>
        <v>0</v>
      </c>
      <c r="M20" s="15">
        <v>4.53</v>
      </c>
      <c r="N20" s="34">
        <f t="shared" si="2"/>
        <v>0</v>
      </c>
      <c r="O20" s="72">
        <f t="shared" si="3"/>
        <v>4.53</v>
      </c>
      <c r="P20" s="37">
        <f t="shared" si="4"/>
        <v>0</v>
      </c>
      <c r="Q20" s="44"/>
      <c r="R20" s="43">
        <f t="shared" si="0"/>
        <v>0</v>
      </c>
    </row>
    <row r="21" spans="2:18" ht="53.25" customHeight="1">
      <c r="B21" s="19" t="s">
        <v>32</v>
      </c>
      <c r="C21" s="20" t="s">
        <v>33</v>
      </c>
      <c r="D21" s="14">
        <v>6036</v>
      </c>
      <c r="E21" s="21" t="s">
        <v>34</v>
      </c>
      <c r="F21" s="20" t="s">
        <v>20</v>
      </c>
      <c r="G21" s="22">
        <v>0.21</v>
      </c>
      <c r="H21" s="30">
        <v>5707</v>
      </c>
      <c r="I21" s="20" t="s">
        <v>33</v>
      </c>
      <c r="J21" s="19" t="s">
        <v>32</v>
      </c>
      <c r="K21" s="20" t="s">
        <v>20</v>
      </c>
      <c r="L21" s="14">
        <f t="shared" si="1"/>
        <v>0</v>
      </c>
      <c r="M21" s="22">
        <v>0.21</v>
      </c>
      <c r="N21" s="34">
        <f t="shared" si="2"/>
        <v>0</v>
      </c>
      <c r="O21" s="72">
        <f t="shared" si="3"/>
        <v>0.21</v>
      </c>
      <c r="P21" s="37">
        <f t="shared" si="4"/>
        <v>0</v>
      </c>
      <c r="Q21" s="44"/>
      <c r="R21" s="43">
        <f t="shared" si="0"/>
        <v>0</v>
      </c>
    </row>
    <row r="22" spans="2:18" ht="36" customHeight="1">
      <c r="B22" s="24" t="s">
        <v>35</v>
      </c>
      <c r="C22" s="14" t="s">
        <v>36</v>
      </c>
      <c r="D22" s="14">
        <v>6037</v>
      </c>
      <c r="E22" s="12" t="s">
        <v>37</v>
      </c>
      <c r="F22" s="14" t="s">
        <v>20</v>
      </c>
      <c r="G22" s="15">
        <v>0.4</v>
      </c>
      <c r="H22" s="30">
        <v>5708</v>
      </c>
      <c r="I22" s="14" t="s">
        <v>36</v>
      </c>
      <c r="J22" s="24" t="s">
        <v>35</v>
      </c>
      <c r="K22" s="14" t="s">
        <v>20</v>
      </c>
      <c r="L22" s="14">
        <f t="shared" si="1"/>
        <v>0</v>
      </c>
      <c r="M22" s="15">
        <v>0.4</v>
      </c>
      <c r="N22" s="34">
        <f t="shared" si="2"/>
        <v>0</v>
      </c>
      <c r="O22" s="72">
        <f t="shared" si="3"/>
        <v>0.4</v>
      </c>
      <c r="P22" s="37">
        <f t="shared" si="4"/>
        <v>0</v>
      </c>
      <c r="Q22" s="44"/>
      <c r="R22" s="43">
        <f t="shared" si="0"/>
        <v>0</v>
      </c>
    </row>
    <row r="23" spans="2:18" ht="39" customHeight="1">
      <c r="B23" s="24" t="s">
        <v>35</v>
      </c>
      <c r="C23" s="14" t="s">
        <v>38</v>
      </c>
      <c r="D23" s="14">
        <v>6038</v>
      </c>
      <c r="E23" s="12" t="s">
        <v>39</v>
      </c>
      <c r="F23" s="14" t="s">
        <v>20</v>
      </c>
      <c r="G23" s="15">
        <v>0.4</v>
      </c>
      <c r="H23" s="30">
        <v>5709</v>
      </c>
      <c r="I23" s="14" t="s">
        <v>38</v>
      </c>
      <c r="J23" s="24" t="s">
        <v>35</v>
      </c>
      <c r="K23" s="14" t="s">
        <v>20</v>
      </c>
      <c r="L23" s="14">
        <f t="shared" si="1"/>
        <v>0</v>
      </c>
      <c r="M23" s="15">
        <v>0.4</v>
      </c>
      <c r="N23" s="34">
        <f t="shared" si="2"/>
        <v>0</v>
      </c>
      <c r="O23" s="72">
        <f t="shared" si="3"/>
        <v>0.4</v>
      </c>
      <c r="P23" s="37">
        <f t="shared" si="4"/>
        <v>0</v>
      </c>
      <c r="Q23" s="44"/>
      <c r="R23" s="43">
        <f t="shared" si="0"/>
        <v>0</v>
      </c>
    </row>
    <row r="24" spans="2:18" ht="34.5" customHeight="1">
      <c r="B24" s="13" t="s">
        <v>40</v>
      </c>
      <c r="C24" s="14" t="s">
        <v>41</v>
      </c>
      <c r="D24" s="14">
        <v>6039</v>
      </c>
      <c r="E24" s="11" t="s">
        <v>43</v>
      </c>
      <c r="F24" s="14" t="s">
        <v>20</v>
      </c>
      <c r="G24" s="15">
        <v>0.11</v>
      </c>
      <c r="H24" s="30">
        <v>5710</v>
      </c>
      <c r="I24" s="14" t="s">
        <v>41</v>
      </c>
      <c r="J24" s="13" t="s">
        <v>40</v>
      </c>
      <c r="K24" s="14" t="s">
        <v>20</v>
      </c>
      <c r="L24" s="14">
        <f t="shared" si="1"/>
        <v>0</v>
      </c>
      <c r="M24" s="15">
        <v>0.11</v>
      </c>
      <c r="N24" s="34">
        <f t="shared" si="2"/>
        <v>0</v>
      </c>
      <c r="O24" s="72">
        <f t="shared" si="3"/>
        <v>0.11</v>
      </c>
      <c r="P24" s="37">
        <f t="shared" si="4"/>
        <v>0</v>
      </c>
      <c r="Q24" s="44"/>
      <c r="R24" s="43">
        <f t="shared" si="0"/>
        <v>0</v>
      </c>
    </row>
    <row r="25" spans="2:18" ht="31.5" customHeight="1">
      <c r="B25" s="13" t="s">
        <v>40</v>
      </c>
      <c r="C25" s="14" t="s">
        <v>42</v>
      </c>
      <c r="D25" s="14">
        <v>6040</v>
      </c>
      <c r="E25" s="12" t="s">
        <v>44</v>
      </c>
      <c r="F25" s="14" t="s">
        <v>20</v>
      </c>
      <c r="G25" s="15">
        <v>0.18</v>
      </c>
      <c r="H25" s="30">
        <v>5711</v>
      </c>
      <c r="I25" s="14" t="s">
        <v>42</v>
      </c>
      <c r="J25" s="13" t="s">
        <v>40</v>
      </c>
      <c r="K25" s="14" t="s">
        <v>20</v>
      </c>
      <c r="L25" s="14">
        <f t="shared" si="1"/>
        <v>0</v>
      </c>
      <c r="M25" s="15">
        <v>0.18</v>
      </c>
      <c r="N25" s="34">
        <f t="shared" si="2"/>
        <v>0</v>
      </c>
      <c r="O25" s="72">
        <f t="shared" si="3"/>
        <v>0.18</v>
      </c>
      <c r="P25" s="37">
        <f t="shared" si="4"/>
        <v>0</v>
      </c>
      <c r="Q25" s="44"/>
      <c r="R25" s="43">
        <f t="shared" si="0"/>
        <v>0</v>
      </c>
    </row>
    <row r="26" spans="2:18" ht="21" customHeight="1">
      <c r="B26" s="13" t="s">
        <v>45</v>
      </c>
      <c r="C26" s="14" t="s">
        <v>46</v>
      </c>
      <c r="D26" s="14">
        <v>6041</v>
      </c>
      <c r="E26" s="11" t="s">
        <v>47</v>
      </c>
      <c r="F26" s="14" t="s">
        <v>20</v>
      </c>
      <c r="G26" s="15">
        <v>0.06</v>
      </c>
      <c r="H26" s="30">
        <v>5712</v>
      </c>
      <c r="I26" s="14" t="s">
        <v>46</v>
      </c>
      <c r="J26" s="13" t="s">
        <v>45</v>
      </c>
      <c r="K26" s="14" t="s">
        <v>20</v>
      </c>
      <c r="L26" s="14">
        <f t="shared" si="1"/>
        <v>0</v>
      </c>
      <c r="M26" s="15">
        <v>0.06</v>
      </c>
      <c r="N26" s="34">
        <f t="shared" si="2"/>
        <v>0</v>
      </c>
      <c r="O26" s="72">
        <f t="shared" si="3"/>
        <v>0.06</v>
      </c>
      <c r="P26" s="37">
        <f t="shared" si="4"/>
        <v>0</v>
      </c>
      <c r="Q26" s="44"/>
      <c r="R26" s="43">
        <f t="shared" si="0"/>
        <v>0</v>
      </c>
    </row>
    <row r="27" spans="2:18" ht="21.75" customHeight="1">
      <c r="B27" s="13" t="s">
        <v>45</v>
      </c>
      <c r="C27" s="14" t="s">
        <v>49</v>
      </c>
      <c r="D27" s="14">
        <v>6042</v>
      </c>
      <c r="E27" s="12" t="s">
        <v>48</v>
      </c>
      <c r="F27" s="14" t="s">
        <v>20</v>
      </c>
      <c r="G27" s="15">
        <v>0.24</v>
      </c>
      <c r="H27" s="30">
        <v>5713</v>
      </c>
      <c r="I27" s="14" t="s">
        <v>49</v>
      </c>
      <c r="J27" s="13" t="s">
        <v>45</v>
      </c>
      <c r="K27" s="14" t="s">
        <v>20</v>
      </c>
      <c r="L27" s="14">
        <f t="shared" si="1"/>
        <v>0</v>
      </c>
      <c r="M27" s="15">
        <v>0.24</v>
      </c>
      <c r="N27" s="34">
        <f t="shared" si="2"/>
        <v>0</v>
      </c>
      <c r="O27" s="72">
        <f t="shared" si="3"/>
        <v>0.24</v>
      </c>
      <c r="P27" s="37">
        <f t="shared" si="4"/>
        <v>0</v>
      </c>
      <c r="Q27" s="44"/>
      <c r="R27" s="43">
        <f t="shared" si="0"/>
        <v>0</v>
      </c>
    </row>
    <row r="28" spans="2:18" ht="28.5" customHeight="1">
      <c r="B28" s="13" t="s">
        <v>50</v>
      </c>
      <c r="C28" s="14" t="s">
        <v>51</v>
      </c>
      <c r="D28" s="14">
        <v>6043</v>
      </c>
      <c r="E28" s="12" t="s">
        <v>53</v>
      </c>
      <c r="F28" s="14" t="s">
        <v>20</v>
      </c>
      <c r="G28" s="15">
        <v>0.39</v>
      </c>
      <c r="H28" s="30">
        <v>5714</v>
      </c>
      <c r="I28" s="14" t="s">
        <v>51</v>
      </c>
      <c r="J28" s="13" t="s">
        <v>50</v>
      </c>
      <c r="K28" s="14" t="s">
        <v>20</v>
      </c>
      <c r="L28" s="14">
        <f t="shared" si="1"/>
        <v>0</v>
      </c>
      <c r="M28" s="15">
        <v>0.39</v>
      </c>
      <c r="N28" s="34">
        <f t="shared" si="2"/>
        <v>0</v>
      </c>
      <c r="O28" s="72">
        <f t="shared" si="3"/>
        <v>0.39</v>
      </c>
      <c r="P28" s="37">
        <f t="shared" si="4"/>
        <v>0</v>
      </c>
      <c r="Q28" s="44"/>
      <c r="R28" s="43">
        <f t="shared" si="0"/>
        <v>0</v>
      </c>
    </row>
    <row r="29" spans="2:18" ht="24.75" customHeight="1">
      <c r="B29" s="13" t="s">
        <v>50</v>
      </c>
      <c r="C29" s="14" t="s">
        <v>52</v>
      </c>
      <c r="D29" s="14">
        <v>6044</v>
      </c>
      <c r="E29" s="12" t="s">
        <v>54</v>
      </c>
      <c r="F29" s="14" t="s">
        <v>20</v>
      </c>
      <c r="G29" s="15">
        <v>0.39</v>
      </c>
      <c r="H29" s="30">
        <v>5715</v>
      </c>
      <c r="I29" s="14" t="s">
        <v>52</v>
      </c>
      <c r="J29" s="13" t="s">
        <v>50</v>
      </c>
      <c r="K29" s="14" t="s">
        <v>20</v>
      </c>
      <c r="L29" s="14">
        <f t="shared" si="1"/>
        <v>0</v>
      </c>
      <c r="M29" s="15">
        <v>0.39</v>
      </c>
      <c r="N29" s="34">
        <f t="shared" si="2"/>
        <v>0</v>
      </c>
      <c r="O29" s="72">
        <f t="shared" si="3"/>
        <v>0.39</v>
      </c>
      <c r="P29" s="37">
        <f t="shared" si="4"/>
        <v>0</v>
      </c>
      <c r="Q29" s="44"/>
      <c r="R29" s="43">
        <f t="shared" si="0"/>
        <v>0</v>
      </c>
    </row>
    <row r="30" spans="2:18" ht="32.25" customHeight="1">
      <c r="B30" s="13" t="s">
        <v>55</v>
      </c>
      <c r="C30" s="14" t="s">
        <v>56</v>
      </c>
      <c r="D30" s="14">
        <v>6045</v>
      </c>
      <c r="E30" s="12" t="s">
        <v>58</v>
      </c>
      <c r="F30" s="14" t="s">
        <v>20</v>
      </c>
      <c r="G30" s="15">
        <v>0.37</v>
      </c>
      <c r="H30" s="30">
        <v>5716</v>
      </c>
      <c r="I30" s="14" t="s">
        <v>56</v>
      </c>
      <c r="J30" s="13" t="s">
        <v>55</v>
      </c>
      <c r="K30" s="14" t="s">
        <v>20</v>
      </c>
      <c r="L30" s="14">
        <f t="shared" si="1"/>
        <v>0</v>
      </c>
      <c r="M30" s="15">
        <v>0.37</v>
      </c>
      <c r="N30" s="34">
        <f t="shared" si="2"/>
        <v>0</v>
      </c>
      <c r="O30" s="72">
        <f t="shared" si="3"/>
        <v>0.37</v>
      </c>
      <c r="P30" s="37">
        <f t="shared" si="4"/>
        <v>0</v>
      </c>
      <c r="Q30" s="44"/>
      <c r="R30" s="43">
        <f t="shared" si="0"/>
        <v>0</v>
      </c>
    </row>
    <row r="31" spans="2:18" ht="31.5" customHeight="1">
      <c r="B31" s="13" t="s">
        <v>55</v>
      </c>
      <c r="C31" s="14" t="s">
        <v>57</v>
      </c>
      <c r="D31" s="14">
        <v>6046</v>
      </c>
      <c r="E31" s="12" t="s">
        <v>59</v>
      </c>
      <c r="F31" s="14" t="s">
        <v>20</v>
      </c>
      <c r="G31" s="15">
        <v>0.37</v>
      </c>
      <c r="H31" s="30">
        <v>5717</v>
      </c>
      <c r="I31" s="14" t="s">
        <v>57</v>
      </c>
      <c r="J31" s="13" t="s">
        <v>55</v>
      </c>
      <c r="K31" s="14" t="s">
        <v>20</v>
      </c>
      <c r="L31" s="14">
        <f t="shared" si="1"/>
        <v>0</v>
      </c>
      <c r="M31" s="15">
        <v>0.37</v>
      </c>
      <c r="N31" s="34">
        <f t="shared" si="2"/>
        <v>0</v>
      </c>
      <c r="O31" s="72">
        <f t="shared" si="3"/>
        <v>0.37</v>
      </c>
      <c r="P31" s="37">
        <f t="shared" si="4"/>
        <v>0</v>
      </c>
      <c r="Q31" s="44"/>
      <c r="R31" s="43">
        <f t="shared" si="0"/>
        <v>0</v>
      </c>
    </row>
    <row r="32" spans="2:18" ht="60.75" customHeight="1">
      <c r="B32" s="25" t="s">
        <v>60</v>
      </c>
      <c r="C32" s="20" t="s">
        <v>61</v>
      </c>
      <c r="D32" s="20">
        <v>6047</v>
      </c>
      <c r="E32" s="21" t="s">
        <v>62</v>
      </c>
      <c r="F32" s="20" t="s">
        <v>20</v>
      </c>
      <c r="G32" s="22">
        <v>0.32</v>
      </c>
      <c r="H32" s="30">
        <v>5718</v>
      </c>
      <c r="I32" s="20" t="s">
        <v>61</v>
      </c>
      <c r="J32" s="25" t="s">
        <v>60</v>
      </c>
      <c r="K32" s="20" t="s">
        <v>20</v>
      </c>
      <c r="L32" s="14">
        <f t="shared" si="1"/>
        <v>0</v>
      </c>
      <c r="M32" s="22">
        <v>0.32</v>
      </c>
      <c r="N32" s="34">
        <f t="shared" si="2"/>
        <v>0</v>
      </c>
      <c r="O32" s="72">
        <f t="shared" si="3"/>
        <v>0.32</v>
      </c>
      <c r="P32" s="37">
        <f t="shared" si="4"/>
        <v>0</v>
      </c>
      <c r="Q32" s="44"/>
      <c r="R32" s="43">
        <f t="shared" si="0"/>
        <v>0</v>
      </c>
    </row>
    <row r="33" spans="2:18" ht="66.75" customHeight="1">
      <c r="B33" s="26" t="s">
        <v>63</v>
      </c>
      <c r="C33" s="20" t="s">
        <v>64</v>
      </c>
      <c r="D33" s="20">
        <v>6048</v>
      </c>
      <c r="E33" s="21" t="s">
        <v>65</v>
      </c>
      <c r="F33" s="20" t="s">
        <v>20</v>
      </c>
      <c r="G33" s="22">
        <v>0.14</v>
      </c>
      <c r="H33" s="30">
        <v>5719</v>
      </c>
      <c r="I33" s="20" t="s">
        <v>64</v>
      </c>
      <c r="J33" s="26" t="s">
        <v>63</v>
      </c>
      <c r="K33" s="20" t="s">
        <v>20</v>
      </c>
      <c r="L33" s="14">
        <f t="shared" si="1"/>
        <v>0</v>
      </c>
      <c r="M33" s="22">
        <v>0.14</v>
      </c>
      <c r="N33" s="34">
        <f t="shared" si="2"/>
        <v>0</v>
      </c>
      <c r="O33" s="72">
        <f t="shared" si="3"/>
        <v>0.14</v>
      </c>
      <c r="P33" s="37">
        <f t="shared" si="4"/>
        <v>0</v>
      </c>
      <c r="Q33" s="44"/>
      <c r="R33" s="43">
        <f t="shared" si="0"/>
        <v>0</v>
      </c>
    </row>
    <row r="34" spans="2:18" ht="102.75" customHeight="1">
      <c r="B34" s="25" t="s">
        <v>66</v>
      </c>
      <c r="C34" s="20" t="s">
        <v>67</v>
      </c>
      <c r="D34" s="20">
        <v>6049</v>
      </c>
      <c r="E34" s="21" t="s">
        <v>66</v>
      </c>
      <c r="F34" s="20" t="s">
        <v>20</v>
      </c>
      <c r="G34" s="22">
        <v>0.12</v>
      </c>
      <c r="H34" s="30">
        <v>5720</v>
      </c>
      <c r="I34" s="20" t="s">
        <v>67</v>
      </c>
      <c r="J34" s="25" t="s">
        <v>66</v>
      </c>
      <c r="K34" s="20" t="s">
        <v>20</v>
      </c>
      <c r="L34" s="14">
        <f t="shared" si="1"/>
        <v>0</v>
      </c>
      <c r="M34" s="22">
        <v>0.12</v>
      </c>
      <c r="N34" s="34">
        <f t="shared" si="2"/>
        <v>0</v>
      </c>
      <c r="O34" s="72">
        <f t="shared" si="3"/>
        <v>0.12</v>
      </c>
      <c r="P34" s="37">
        <f t="shared" si="4"/>
        <v>0</v>
      </c>
      <c r="Q34" s="44"/>
      <c r="R34" s="43">
        <f t="shared" si="0"/>
        <v>0</v>
      </c>
    </row>
    <row r="35" spans="2:18" ht="96.75" customHeight="1">
      <c r="B35" s="19" t="s">
        <v>68</v>
      </c>
      <c r="C35" s="20" t="s">
        <v>69</v>
      </c>
      <c r="D35" s="20">
        <v>6050</v>
      </c>
      <c r="E35" s="27" t="s">
        <v>70</v>
      </c>
      <c r="F35" s="20" t="s">
        <v>20</v>
      </c>
      <c r="G35" s="22">
        <v>0.1</v>
      </c>
      <c r="H35" s="30">
        <v>5721</v>
      </c>
      <c r="I35" s="20" t="s">
        <v>69</v>
      </c>
      <c r="J35" s="19" t="s">
        <v>68</v>
      </c>
      <c r="K35" s="20" t="s">
        <v>20</v>
      </c>
      <c r="L35" s="14">
        <f t="shared" si="1"/>
        <v>0</v>
      </c>
      <c r="M35" s="22">
        <v>0.1</v>
      </c>
      <c r="N35" s="34">
        <f t="shared" si="2"/>
        <v>0</v>
      </c>
      <c r="O35" s="72">
        <f t="shared" si="3"/>
        <v>0.1</v>
      </c>
      <c r="P35" s="37">
        <f t="shared" si="4"/>
        <v>0</v>
      </c>
      <c r="Q35" s="44"/>
      <c r="R35" s="43">
        <f t="shared" si="0"/>
        <v>0</v>
      </c>
    </row>
    <row r="36" spans="2:18" ht="23.25" customHeight="1">
      <c r="B36" s="16" t="s">
        <v>71</v>
      </c>
      <c r="C36" s="14" t="s">
        <v>72</v>
      </c>
      <c r="D36" s="14">
        <v>6051</v>
      </c>
      <c r="E36" s="11" t="s">
        <v>75</v>
      </c>
      <c r="F36" s="14" t="s">
        <v>77</v>
      </c>
      <c r="G36" s="15">
        <v>82.8</v>
      </c>
      <c r="H36" s="30">
        <v>5722</v>
      </c>
      <c r="I36" s="14" t="s">
        <v>72</v>
      </c>
      <c r="J36" s="16" t="s">
        <v>71</v>
      </c>
      <c r="K36" s="14" t="s">
        <v>77</v>
      </c>
      <c r="L36" s="14">
        <f t="shared" si="1"/>
        <v>0</v>
      </c>
      <c r="M36" s="15">
        <v>82.8</v>
      </c>
      <c r="N36" s="34">
        <f t="shared" si="2"/>
        <v>0</v>
      </c>
      <c r="O36" s="72">
        <f t="shared" si="3"/>
        <v>82.8</v>
      </c>
      <c r="P36" s="37">
        <f t="shared" si="4"/>
        <v>0</v>
      </c>
      <c r="Q36" s="44"/>
      <c r="R36" s="43">
        <f t="shared" si="0"/>
        <v>0</v>
      </c>
    </row>
    <row r="37" spans="2:18" ht="23.25" customHeight="1">
      <c r="B37" s="16" t="s">
        <v>71</v>
      </c>
      <c r="C37" s="14" t="s">
        <v>73</v>
      </c>
      <c r="D37" s="14">
        <v>6052</v>
      </c>
      <c r="E37" s="11" t="s">
        <v>76</v>
      </c>
      <c r="F37" s="14" t="s">
        <v>77</v>
      </c>
      <c r="G37" s="15">
        <v>133.4</v>
      </c>
      <c r="H37" s="30">
        <v>5723</v>
      </c>
      <c r="I37" s="14" t="s">
        <v>73</v>
      </c>
      <c r="J37" s="16" t="s">
        <v>71</v>
      </c>
      <c r="K37" s="14" t="s">
        <v>77</v>
      </c>
      <c r="L37" s="14">
        <f t="shared" si="1"/>
        <v>0</v>
      </c>
      <c r="M37" s="15">
        <v>133.4</v>
      </c>
      <c r="N37" s="34">
        <f t="shared" si="2"/>
        <v>0</v>
      </c>
      <c r="O37" s="72">
        <f t="shared" si="3"/>
        <v>133.4</v>
      </c>
      <c r="P37" s="37">
        <f t="shared" si="4"/>
        <v>0</v>
      </c>
      <c r="Q37" s="44"/>
      <c r="R37" s="43">
        <f t="shared" si="0"/>
        <v>0</v>
      </c>
    </row>
    <row r="38" spans="2:18" ht="21.75" customHeight="1">
      <c r="B38" s="16" t="s">
        <v>71</v>
      </c>
      <c r="C38" s="14" t="s">
        <v>74</v>
      </c>
      <c r="D38" s="14">
        <v>6053</v>
      </c>
      <c r="E38" s="11" t="s">
        <v>76</v>
      </c>
      <c r="F38" s="14" t="s">
        <v>77</v>
      </c>
      <c r="G38" s="15">
        <v>88.9</v>
      </c>
      <c r="H38" s="30">
        <v>5724</v>
      </c>
      <c r="I38" s="14" t="s">
        <v>74</v>
      </c>
      <c r="J38" s="16" t="s">
        <v>71</v>
      </c>
      <c r="K38" s="14" t="s">
        <v>77</v>
      </c>
      <c r="L38" s="14">
        <f t="shared" si="1"/>
        <v>0</v>
      </c>
      <c r="M38" s="15">
        <v>88.9</v>
      </c>
      <c r="N38" s="34">
        <f t="shared" si="2"/>
        <v>0</v>
      </c>
      <c r="O38" s="72">
        <f t="shared" si="3"/>
        <v>88.9</v>
      </c>
      <c r="P38" s="37">
        <f t="shared" si="4"/>
        <v>0</v>
      </c>
      <c r="Q38" s="44"/>
      <c r="R38" s="43">
        <f t="shared" si="0"/>
        <v>0</v>
      </c>
    </row>
    <row r="39" spans="2:18" ht="12.75" customHeight="1">
      <c r="B39" s="16" t="s">
        <v>78</v>
      </c>
      <c r="C39" s="14" t="s">
        <v>79</v>
      </c>
      <c r="D39" s="14">
        <v>6054</v>
      </c>
      <c r="E39" s="11" t="s">
        <v>85</v>
      </c>
      <c r="F39" s="14" t="s">
        <v>20</v>
      </c>
      <c r="G39" s="15">
        <v>74.4</v>
      </c>
      <c r="H39" s="30">
        <v>5725</v>
      </c>
      <c r="I39" s="14" t="s">
        <v>79</v>
      </c>
      <c r="J39" s="16" t="s">
        <v>78</v>
      </c>
      <c r="K39" s="14" t="s">
        <v>20</v>
      </c>
      <c r="L39" s="14">
        <f t="shared" si="1"/>
        <v>0</v>
      </c>
      <c r="M39" s="15">
        <v>74.4</v>
      </c>
      <c r="N39" s="34">
        <f t="shared" si="2"/>
        <v>0</v>
      </c>
      <c r="O39" s="72">
        <f t="shared" si="3"/>
        <v>74.4</v>
      </c>
      <c r="P39" s="37">
        <f t="shared" si="4"/>
        <v>0</v>
      </c>
      <c r="Q39" s="44"/>
      <c r="R39" s="43">
        <f t="shared" si="0"/>
        <v>0</v>
      </c>
    </row>
    <row r="40" spans="2:18" ht="12.75" customHeight="1">
      <c r="B40" s="16" t="s">
        <v>78</v>
      </c>
      <c r="C40" s="14" t="s">
        <v>80</v>
      </c>
      <c r="D40" s="14">
        <v>6055</v>
      </c>
      <c r="E40" s="11" t="s">
        <v>86</v>
      </c>
      <c r="F40" s="14" t="s">
        <v>20</v>
      </c>
      <c r="G40" s="15">
        <v>71.6</v>
      </c>
      <c r="H40" s="30">
        <v>5726</v>
      </c>
      <c r="I40" s="14" t="s">
        <v>80</v>
      </c>
      <c r="J40" s="16" t="s">
        <v>78</v>
      </c>
      <c r="K40" s="14" t="s">
        <v>20</v>
      </c>
      <c r="L40" s="14">
        <f t="shared" si="1"/>
        <v>0</v>
      </c>
      <c r="M40" s="15">
        <v>71.6</v>
      </c>
      <c r="N40" s="34">
        <f t="shared" si="2"/>
        <v>0</v>
      </c>
      <c r="O40" s="72">
        <f t="shared" si="3"/>
        <v>71.6</v>
      </c>
      <c r="P40" s="37">
        <f t="shared" si="4"/>
        <v>0</v>
      </c>
      <c r="Q40" s="44"/>
      <c r="R40" s="43">
        <f t="shared" si="0"/>
        <v>0</v>
      </c>
    </row>
    <row r="41" spans="2:18" ht="12.75" customHeight="1">
      <c r="B41" s="16" t="s">
        <v>78</v>
      </c>
      <c r="C41" s="14" t="s">
        <v>81</v>
      </c>
      <c r="D41" s="14">
        <v>6056</v>
      </c>
      <c r="E41" s="11" t="s">
        <v>87</v>
      </c>
      <c r="F41" s="14" t="s">
        <v>20</v>
      </c>
      <c r="G41" s="15">
        <v>117.6</v>
      </c>
      <c r="H41" s="30">
        <v>5727</v>
      </c>
      <c r="I41" s="14" t="s">
        <v>81</v>
      </c>
      <c r="J41" s="16" t="s">
        <v>78</v>
      </c>
      <c r="K41" s="14" t="s">
        <v>20</v>
      </c>
      <c r="L41" s="14">
        <f t="shared" si="1"/>
        <v>0</v>
      </c>
      <c r="M41" s="15">
        <v>117.6</v>
      </c>
      <c r="N41" s="34">
        <f t="shared" si="2"/>
        <v>0</v>
      </c>
      <c r="O41" s="72">
        <f t="shared" si="3"/>
        <v>117.6</v>
      </c>
      <c r="P41" s="37">
        <f t="shared" si="4"/>
        <v>0</v>
      </c>
      <c r="Q41" s="44"/>
      <c r="R41" s="43">
        <f t="shared" si="0"/>
        <v>0</v>
      </c>
    </row>
    <row r="42" spans="2:18" ht="12.75" customHeight="1">
      <c r="B42" s="16" t="s">
        <v>78</v>
      </c>
      <c r="C42" s="14" t="s">
        <v>82</v>
      </c>
      <c r="D42" s="14">
        <v>6057</v>
      </c>
      <c r="E42" s="11" t="s">
        <v>88</v>
      </c>
      <c r="F42" s="14" t="s">
        <v>20</v>
      </c>
      <c r="G42" s="15">
        <v>127.3</v>
      </c>
      <c r="H42" s="30">
        <v>5728</v>
      </c>
      <c r="I42" s="14" t="s">
        <v>82</v>
      </c>
      <c r="J42" s="16" t="s">
        <v>78</v>
      </c>
      <c r="K42" s="14" t="s">
        <v>20</v>
      </c>
      <c r="L42" s="14">
        <f t="shared" si="1"/>
        <v>0</v>
      </c>
      <c r="M42" s="15">
        <v>127.3</v>
      </c>
      <c r="N42" s="34">
        <f t="shared" si="2"/>
        <v>0</v>
      </c>
      <c r="O42" s="72">
        <f t="shared" si="3"/>
        <v>127.3</v>
      </c>
      <c r="P42" s="37">
        <f t="shared" si="4"/>
        <v>0</v>
      </c>
      <c r="Q42" s="44"/>
      <c r="R42" s="43">
        <f t="shared" si="0"/>
        <v>0</v>
      </c>
    </row>
    <row r="43" spans="2:18" ht="12.75" customHeight="1">
      <c r="B43" s="16" t="s">
        <v>78</v>
      </c>
      <c r="C43" s="14" t="s">
        <v>83</v>
      </c>
      <c r="D43" s="14">
        <v>6058</v>
      </c>
      <c r="E43" s="11" t="s">
        <v>89</v>
      </c>
      <c r="F43" s="14" t="s">
        <v>20</v>
      </c>
      <c r="G43" s="15">
        <v>172.9</v>
      </c>
      <c r="H43" s="30">
        <v>5729</v>
      </c>
      <c r="I43" s="14" t="s">
        <v>83</v>
      </c>
      <c r="J43" s="16" t="s">
        <v>78</v>
      </c>
      <c r="K43" s="14" t="s">
        <v>20</v>
      </c>
      <c r="L43" s="14">
        <f t="shared" si="1"/>
        <v>0</v>
      </c>
      <c r="M43" s="15">
        <v>172.9</v>
      </c>
      <c r="N43" s="34">
        <f t="shared" si="2"/>
        <v>0</v>
      </c>
      <c r="O43" s="72">
        <f t="shared" si="3"/>
        <v>172.9</v>
      </c>
      <c r="P43" s="37">
        <f t="shared" si="4"/>
        <v>0</v>
      </c>
      <c r="Q43" s="44"/>
      <c r="R43" s="43">
        <f t="shared" si="0"/>
        <v>0</v>
      </c>
    </row>
    <row r="44" spans="2:18" ht="12.75" customHeight="1">
      <c r="B44" s="16" t="s">
        <v>78</v>
      </c>
      <c r="C44" s="14" t="s">
        <v>84</v>
      </c>
      <c r="D44" s="14">
        <v>6059</v>
      </c>
      <c r="E44" s="11" t="s">
        <v>90</v>
      </c>
      <c r="F44" s="14" t="s">
        <v>20</v>
      </c>
      <c r="G44" s="15">
        <v>378.2</v>
      </c>
      <c r="H44" s="30">
        <v>5730</v>
      </c>
      <c r="I44" s="14" t="s">
        <v>84</v>
      </c>
      <c r="J44" s="16" t="s">
        <v>78</v>
      </c>
      <c r="K44" s="14" t="s">
        <v>20</v>
      </c>
      <c r="L44" s="14">
        <f t="shared" si="1"/>
        <v>0</v>
      </c>
      <c r="M44" s="15">
        <v>378.2</v>
      </c>
      <c r="N44" s="34">
        <f t="shared" si="2"/>
        <v>0</v>
      </c>
      <c r="O44" s="72">
        <f t="shared" si="3"/>
        <v>378.2</v>
      </c>
      <c r="P44" s="37">
        <f t="shared" si="4"/>
        <v>0</v>
      </c>
      <c r="Q44" s="44"/>
      <c r="R44" s="43">
        <f t="shared" si="0"/>
        <v>0</v>
      </c>
    </row>
    <row r="45" spans="2:18" ht="17.25" customHeight="1">
      <c r="B45" s="16" t="s">
        <v>91</v>
      </c>
      <c r="C45" s="14" t="s">
        <v>92</v>
      </c>
      <c r="D45" s="14">
        <v>6060</v>
      </c>
      <c r="E45" s="11" t="s">
        <v>95</v>
      </c>
      <c r="F45" s="14" t="s">
        <v>20</v>
      </c>
      <c r="G45" s="15">
        <v>87.2</v>
      </c>
      <c r="H45" s="30">
        <v>5731</v>
      </c>
      <c r="I45" s="14" t="s">
        <v>92</v>
      </c>
      <c r="J45" s="16" t="s">
        <v>91</v>
      </c>
      <c r="K45" s="14" t="s">
        <v>20</v>
      </c>
      <c r="L45" s="14">
        <f t="shared" si="1"/>
        <v>0</v>
      </c>
      <c r="M45" s="15">
        <v>87.2</v>
      </c>
      <c r="N45" s="34">
        <f t="shared" si="2"/>
        <v>0</v>
      </c>
      <c r="O45" s="72">
        <f t="shared" si="3"/>
        <v>87.2</v>
      </c>
      <c r="P45" s="37">
        <f t="shared" si="4"/>
        <v>0</v>
      </c>
      <c r="Q45" s="44"/>
      <c r="R45" s="43">
        <f t="shared" si="0"/>
        <v>0</v>
      </c>
    </row>
    <row r="46" spans="2:18" ht="23.25" customHeight="1">
      <c r="B46" s="16" t="s">
        <v>91</v>
      </c>
      <c r="C46" s="14" t="s">
        <v>93</v>
      </c>
      <c r="D46" s="14">
        <v>6061</v>
      </c>
      <c r="E46" s="11" t="s">
        <v>96</v>
      </c>
      <c r="F46" s="14" t="s">
        <v>20</v>
      </c>
      <c r="G46" s="15">
        <v>103.1</v>
      </c>
      <c r="H46" s="30">
        <v>5732</v>
      </c>
      <c r="I46" s="14" t="s">
        <v>93</v>
      </c>
      <c r="J46" s="16" t="s">
        <v>91</v>
      </c>
      <c r="K46" s="14" t="s">
        <v>20</v>
      </c>
      <c r="L46" s="14">
        <f t="shared" si="1"/>
        <v>0</v>
      </c>
      <c r="M46" s="15">
        <v>103.1</v>
      </c>
      <c r="N46" s="34">
        <f t="shared" si="2"/>
        <v>0</v>
      </c>
      <c r="O46" s="72">
        <f t="shared" si="3"/>
        <v>103.1</v>
      </c>
      <c r="P46" s="37">
        <f t="shared" si="4"/>
        <v>0</v>
      </c>
      <c r="Q46" s="44"/>
      <c r="R46" s="43">
        <f t="shared" si="0"/>
        <v>0</v>
      </c>
    </row>
    <row r="47" spans="2:18" ht="22.5" customHeight="1">
      <c r="B47" s="16" t="s">
        <v>91</v>
      </c>
      <c r="C47" s="14" t="s">
        <v>94</v>
      </c>
      <c r="D47" s="14">
        <v>6062</v>
      </c>
      <c r="E47" s="11" t="s">
        <v>97</v>
      </c>
      <c r="F47" s="14" t="s">
        <v>20</v>
      </c>
      <c r="G47" s="15">
        <v>181.9</v>
      </c>
      <c r="H47" s="30">
        <v>5733</v>
      </c>
      <c r="I47" s="14" t="s">
        <v>94</v>
      </c>
      <c r="J47" s="16" t="s">
        <v>91</v>
      </c>
      <c r="K47" s="14" t="s">
        <v>20</v>
      </c>
      <c r="L47" s="14">
        <f t="shared" si="1"/>
        <v>0</v>
      </c>
      <c r="M47" s="15">
        <v>181.9</v>
      </c>
      <c r="N47" s="34">
        <f t="shared" si="2"/>
        <v>0</v>
      </c>
      <c r="O47" s="72">
        <f t="shared" si="3"/>
        <v>181.9</v>
      </c>
      <c r="P47" s="37">
        <f t="shared" si="4"/>
        <v>0</v>
      </c>
      <c r="Q47" s="44"/>
      <c r="R47" s="43">
        <f t="shared" si="0"/>
        <v>0</v>
      </c>
    </row>
    <row r="48" spans="2:18" ht="12.75" customHeight="1">
      <c r="B48" s="16" t="s">
        <v>98</v>
      </c>
      <c r="C48" s="14" t="s">
        <v>99</v>
      </c>
      <c r="D48" s="14">
        <v>6063</v>
      </c>
      <c r="E48" s="11" t="s">
        <v>104</v>
      </c>
      <c r="F48" s="14" t="s">
        <v>20</v>
      </c>
      <c r="G48" s="15">
        <v>115.9</v>
      </c>
      <c r="H48" s="30">
        <v>5734</v>
      </c>
      <c r="I48" s="14" t="s">
        <v>99</v>
      </c>
      <c r="J48" s="16" t="s">
        <v>98</v>
      </c>
      <c r="K48" s="14" t="s">
        <v>20</v>
      </c>
      <c r="L48" s="14">
        <f t="shared" si="1"/>
        <v>0</v>
      </c>
      <c r="M48" s="15">
        <v>115.9</v>
      </c>
      <c r="N48" s="34">
        <f t="shared" si="2"/>
        <v>0</v>
      </c>
      <c r="O48" s="72">
        <f t="shared" si="3"/>
        <v>115.9</v>
      </c>
      <c r="P48" s="37">
        <f t="shared" si="4"/>
        <v>0</v>
      </c>
      <c r="Q48" s="44"/>
      <c r="R48" s="43">
        <f t="shared" si="0"/>
        <v>0</v>
      </c>
    </row>
    <row r="49" spans="2:18" ht="12.75" customHeight="1">
      <c r="B49" s="16" t="s">
        <v>98</v>
      </c>
      <c r="C49" s="14" t="s">
        <v>100</v>
      </c>
      <c r="D49" s="14">
        <v>6064</v>
      </c>
      <c r="E49" s="11" t="s">
        <v>105</v>
      </c>
      <c r="F49" s="14" t="s">
        <v>20</v>
      </c>
      <c r="G49" s="15">
        <v>101.7</v>
      </c>
      <c r="H49" s="30">
        <v>5735</v>
      </c>
      <c r="I49" s="14" t="s">
        <v>100</v>
      </c>
      <c r="J49" s="16" t="s">
        <v>98</v>
      </c>
      <c r="K49" s="14" t="s">
        <v>20</v>
      </c>
      <c r="L49" s="14">
        <f t="shared" si="1"/>
        <v>0</v>
      </c>
      <c r="M49" s="15">
        <v>101.7</v>
      </c>
      <c r="N49" s="34">
        <f t="shared" si="2"/>
        <v>0</v>
      </c>
      <c r="O49" s="72">
        <f t="shared" si="3"/>
        <v>101.7</v>
      </c>
      <c r="P49" s="37">
        <f t="shared" si="4"/>
        <v>0</v>
      </c>
      <c r="Q49" s="44"/>
      <c r="R49" s="43">
        <f t="shared" si="0"/>
        <v>0</v>
      </c>
    </row>
    <row r="50" spans="2:18" ht="12.75" customHeight="1">
      <c r="B50" s="16" t="s">
        <v>98</v>
      </c>
      <c r="C50" s="14" t="s">
        <v>101</v>
      </c>
      <c r="D50" s="14">
        <v>6065</v>
      </c>
      <c r="E50" s="11" t="s">
        <v>106</v>
      </c>
      <c r="F50" s="14" t="s">
        <v>20</v>
      </c>
      <c r="G50" s="15">
        <v>218.3</v>
      </c>
      <c r="H50" s="30">
        <v>5736</v>
      </c>
      <c r="I50" s="14" t="s">
        <v>101</v>
      </c>
      <c r="J50" s="16" t="s">
        <v>98</v>
      </c>
      <c r="K50" s="14" t="s">
        <v>20</v>
      </c>
      <c r="L50" s="14">
        <f t="shared" si="1"/>
        <v>0</v>
      </c>
      <c r="M50" s="15">
        <v>218.3</v>
      </c>
      <c r="N50" s="34">
        <f t="shared" si="2"/>
        <v>0</v>
      </c>
      <c r="O50" s="72">
        <f t="shared" si="3"/>
        <v>218.3</v>
      </c>
      <c r="P50" s="37">
        <f t="shared" si="4"/>
        <v>0</v>
      </c>
      <c r="Q50" s="44"/>
      <c r="R50" s="43">
        <f t="shared" si="0"/>
        <v>0</v>
      </c>
    </row>
    <row r="51" spans="2:18" ht="12.75" customHeight="1">
      <c r="B51" s="16" t="s">
        <v>98</v>
      </c>
      <c r="C51" s="14" t="s">
        <v>102</v>
      </c>
      <c r="D51" s="14">
        <v>6066</v>
      </c>
      <c r="E51" s="11" t="s">
        <v>107</v>
      </c>
      <c r="F51" s="14" t="s">
        <v>20</v>
      </c>
      <c r="G51" s="15">
        <v>238.3</v>
      </c>
      <c r="H51" s="30">
        <v>5737</v>
      </c>
      <c r="I51" s="14" t="s">
        <v>102</v>
      </c>
      <c r="J51" s="16" t="s">
        <v>98</v>
      </c>
      <c r="K51" s="14" t="s">
        <v>20</v>
      </c>
      <c r="L51" s="14">
        <f t="shared" si="1"/>
        <v>0</v>
      </c>
      <c r="M51" s="15">
        <v>238.3</v>
      </c>
      <c r="N51" s="34">
        <f t="shared" si="2"/>
        <v>0</v>
      </c>
      <c r="O51" s="72">
        <f t="shared" si="3"/>
        <v>238.3</v>
      </c>
      <c r="P51" s="37">
        <f t="shared" si="4"/>
        <v>0</v>
      </c>
      <c r="Q51" s="44"/>
      <c r="R51" s="43">
        <f t="shared" si="0"/>
        <v>0</v>
      </c>
    </row>
    <row r="52" spans="2:18" ht="12.75" customHeight="1">
      <c r="B52" s="16" t="s">
        <v>98</v>
      </c>
      <c r="C52" s="14" t="s">
        <v>103</v>
      </c>
      <c r="D52" s="14">
        <v>6067</v>
      </c>
      <c r="E52" s="11" t="s">
        <v>108</v>
      </c>
      <c r="F52" s="14" t="s">
        <v>20</v>
      </c>
      <c r="G52" s="15">
        <v>304</v>
      </c>
      <c r="H52" s="30">
        <v>5738</v>
      </c>
      <c r="I52" s="14" t="s">
        <v>103</v>
      </c>
      <c r="J52" s="16" t="s">
        <v>98</v>
      </c>
      <c r="K52" s="14" t="s">
        <v>20</v>
      </c>
      <c r="L52" s="14">
        <f t="shared" si="1"/>
        <v>0</v>
      </c>
      <c r="M52" s="15">
        <v>304</v>
      </c>
      <c r="N52" s="34">
        <f t="shared" si="2"/>
        <v>0</v>
      </c>
      <c r="O52" s="72">
        <f t="shared" si="3"/>
        <v>304</v>
      </c>
      <c r="P52" s="37">
        <f t="shared" si="4"/>
        <v>0</v>
      </c>
      <c r="Q52" s="44"/>
      <c r="R52" s="43">
        <f t="shared" si="0"/>
        <v>0</v>
      </c>
    </row>
    <row r="53" spans="2:18" ht="69" customHeight="1">
      <c r="B53" s="23" t="s">
        <v>109</v>
      </c>
      <c r="C53" s="20" t="s">
        <v>110</v>
      </c>
      <c r="D53" s="20">
        <v>6068</v>
      </c>
      <c r="E53" s="28" t="s">
        <v>111</v>
      </c>
      <c r="F53" s="20" t="s">
        <v>20</v>
      </c>
      <c r="G53" s="29">
        <v>152</v>
      </c>
      <c r="H53" s="30">
        <v>5739</v>
      </c>
      <c r="I53" s="20" t="s">
        <v>110</v>
      </c>
      <c r="J53" s="23" t="s">
        <v>109</v>
      </c>
      <c r="K53" s="20" t="s">
        <v>20</v>
      </c>
      <c r="L53" s="14">
        <f t="shared" si="1"/>
        <v>0</v>
      </c>
      <c r="M53" s="29">
        <v>152</v>
      </c>
      <c r="N53" s="34">
        <f t="shared" si="2"/>
        <v>0</v>
      </c>
      <c r="O53" s="72">
        <f t="shared" si="3"/>
        <v>152</v>
      </c>
      <c r="P53" s="37">
        <f t="shared" si="4"/>
        <v>0</v>
      </c>
      <c r="Q53" s="44"/>
      <c r="R53" s="43">
        <f t="shared" si="0"/>
        <v>0</v>
      </c>
    </row>
    <row r="57" spans="2:7" ht="14.25" thickBot="1">
      <c r="B57" s="45"/>
      <c r="C57" s="45"/>
      <c r="D57" s="45"/>
      <c r="E57" s="46"/>
      <c r="F57" s="47"/>
      <c r="G57" s="47"/>
    </row>
    <row r="58" spans="2:7" ht="15.75">
      <c r="B58" s="77" t="s">
        <v>0</v>
      </c>
      <c r="C58" s="77"/>
      <c r="D58" s="77"/>
      <c r="E58" s="77"/>
      <c r="F58" s="77"/>
      <c r="G58" s="77"/>
    </row>
    <row r="59" spans="2:7" ht="15.75">
      <c r="B59" s="78" t="s">
        <v>120</v>
      </c>
      <c r="C59" s="78"/>
      <c r="D59" s="78"/>
      <c r="E59" s="78"/>
      <c r="F59" s="78"/>
      <c r="G59" s="78"/>
    </row>
    <row r="60" spans="2:7" ht="15">
      <c r="B60" s="79" t="s">
        <v>121</v>
      </c>
      <c r="C60" s="79"/>
      <c r="D60" s="79"/>
      <c r="E60" s="79"/>
      <c r="F60" s="79"/>
      <c r="G60" s="79"/>
    </row>
    <row r="61" spans="3:7" ht="12.75">
      <c r="C61" s="48"/>
      <c r="D61" s="48"/>
      <c r="E61" s="49"/>
      <c r="F61" s="48"/>
      <c r="G61" s="48"/>
    </row>
    <row r="62" spans="3:7" ht="12.75">
      <c r="C62" s="48"/>
      <c r="D62" s="48"/>
      <c r="E62" s="49"/>
      <c r="F62" s="48"/>
      <c r="G62" s="48"/>
    </row>
    <row r="63" spans="2:7" ht="14.25" thickBot="1">
      <c r="B63" s="50"/>
      <c r="C63" s="50"/>
      <c r="D63" s="50"/>
      <c r="E63" s="51"/>
      <c r="F63" s="52"/>
      <c r="G63" s="52"/>
    </row>
    <row r="64" spans="2:7" ht="20.25" thickBot="1">
      <c r="B64" s="80" t="s">
        <v>122</v>
      </c>
      <c r="C64" s="81"/>
      <c r="D64" s="81"/>
      <c r="E64" s="81"/>
      <c r="F64" s="81"/>
      <c r="G64" s="82"/>
    </row>
    <row r="65" spans="2:7" ht="13.5">
      <c r="B65" s="50"/>
      <c r="C65" s="50"/>
      <c r="D65" s="50"/>
      <c r="E65" s="51"/>
      <c r="F65" s="52"/>
      <c r="G65" s="52"/>
    </row>
    <row r="66" spans="2:7" ht="13.5">
      <c r="B66" s="50" t="s">
        <v>123</v>
      </c>
      <c r="C66" s="50"/>
      <c r="D66" s="50"/>
      <c r="E66" s="51"/>
      <c r="F66" s="52"/>
      <c r="G66" s="52"/>
    </row>
    <row r="67" spans="2:7" ht="13.5">
      <c r="B67" s="50"/>
      <c r="C67" s="50"/>
      <c r="D67" s="50"/>
      <c r="E67" s="51"/>
      <c r="F67" s="52"/>
      <c r="G67" s="52"/>
    </row>
    <row r="68" spans="2:7" ht="13.5">
      <c r="B68" s="50" t="s">
        <v>124</v>
      </c>
      <c r="C68" s="50"/>
      <c r="D68" s="50"/>
      <c r="E68" s="51"/>
      <c r="F68" s="52"/>
      <c r="G68" s="52"/>
    </row>
    <row r="69" spans="2:7" ht="13.5">
      <c r="B69" s="50"/>
      <c r="C69" s="50"/>
      <c r="D69" s="50"/>
      <c r="E69" s="51"/>
      <c r="F69" s="52"/>
      <c r="G69" s="52"/>
    </row>
    <row r="70" spans="2:7" ht="13.5">
      <c r="B70" s="50" t="s">
        <v>125</v>
      </c>
      <c r="C70" s="50"/>
      <c r="D70" s="50"/>
      <c r="E70" s="51"/>
      <c r="F70" s="52"/>
      <c r="G70" s="52"/>
    </row>
    <row r="71" spans="2:7" ht="13.5">
      <c r="B71" s="50" t="s">
        <v>126</v>
      </c>
      <c r="C71" s="50"/>
      <c r="D71" s="50"/>
      <c r="E71" s="51"/>
      <c r="F71" s="52"/>
      <c r="G71" s="52"/>
    </row>
    <row r="72" spans="2:7" ht="13.5">
      <c r="B72" s="50" t="s">
        <v>127</v>
      </c>
      <c r="C72" s="50"/>
      <c r="D72" s="50"/>
      <c r="E72" s="51"/>
      <c r="F72" s="52"/>
      <c r="G72" s="52"/>
    </row>
    <row r="73" spans="2:7" ht="13.5">
      <c r="B73" s="50" t="s">
        <v>128</v>
      </c>
      <c r="C73" s="50"/>
      <c r="D73" s="50"/>
      <c r="E73" s="51"/>
      <c r="F73" s="52"/>
      <c r="G73" s="52"/>
    </row>
    <row r="74" spans="2:7" ht="13.5">
      <c r="B74" s="50"/>
      <c r="C74" s="50"/>
      <c r="D74" s="50"/>
      <c r="E74" s="51"/>
      <c r="F74" s="52"/>
      <c r="G74" s="52"/>
    </row>
    <row r="75" spans="2:7" ht="13.5">
      <c r="B75" s="50" t="s">
        <v>129</v>
      </c>
      <c r="C75" s="50"/>
      <c r="D75" s="50"/>
      <c r="E75" s="51"/>
      <c r="F75" s="52"/>
      <c r="G75" s="52"/>
    </row>
    <row r="76" spans="2:7" ht="13.5">
      <c r="B76" s="50"/>
      <c r="C76" s="50"/>
      <c r="D76" s="50"/>
      <c r="E76" s="51"/>
      <c r="F76" s="52"/>
      <c r="G76" s="52"/>
    </row>
    <row r="77" spans="2:7" ht="13.5">
      <c r="B77" s="50" t="s">
        <v>130</v>
      </c>
      <c r="C77" s="50"/>
      <c r="D77" s="50"/>
      <c r="E77" s="51"/>
      <c r="F77" s="52"/>
      <c r="G77" s="52"/>
    </row>
    <row r="78" spans="2:7" ht="13.5">
      <c r="B78" s="50" t="s">
        <v>131</v>
      </c>
      <c r="C78" s="50"/>
      <c r="D78" s="50"/>
      <c r="E78" s="51"/>
      <c r="F78" s="52"/>
      <c r="G78" s="52"/>
    </row>
    <row r="79" spans="2:7" ht="13.5">
      <c r="B79" s="50" t="s">
        <v>132</v>
      </c>
      <c r="C79" s="50"/>
      <c r="D79" s="50"/>
      <c r="E79" s="51"/>
      <c r="F79" s="52"/>
      <c r="G79" s="52"/>
    </row>
    <row r="80" spans="2:7" ht="13.5">
      <c r="B80" s="50"/>
      <c r="C80" s="50"/>
      <c r="D80" s="50"/>
      <c r="E80" s="51"/>
      <c r="F80" s="52"/>
      <c r="G80" s="52"/>
    </row>
    <row r="81" spans="2:7" ht="13.5">
      <c r="B81" s="50"/>
      <c r="C81" s="50"/>
      <c r="D81" s="50"/>
      <c r="E81" s="51"/>
      <c r="F81" s="52"/>
      <c r="G81" s="52"/>
    </row>
    <row r="82" spans="2:7" ht="14.25" thickBot="1">
      <c r="B82" s="50"/>
      <c r="C82" s="50"/>
      <c r="D82" s="50"/>
      <c r="E82" s="51"/>
      <c r="G82" s="52"/>
    </row>
    <row r="83" spans="2:7" ht="13.5">
      <c r="B83" s="53" t="s">
        <v>133</v>
      </c>
      <c r="C83" s="54"/>
      <c r="D83" s="54"/>
      <c r="E83" s="54"/>
      <c r="F83" s="54"/>
      <c r="G83" s="55"/>
    </row>
    <row r="84" spans="2:7" ht="13.5">
      <c r="B84" s="56"/>
      <c r="C84" s="2"/>
      <c r="D84" s="2"/>
      <c r="E84" s="2"/>
      <c r="F84" s="2"/>
      <c r="G84" s="57"/>
    </row>
    <row r="85" spans="2:7" ht="15.75">
      <c r="B85" s="58" t="s">
        <v>134</v>
      </c>
      <c r="C85" s="59" t="s">
        <v>135</v>
      </c>
      <c r="D85" s="59" t="s">
        <v>135</v>
      </c>
      <c r="E85" s="2"/>
      <c r="F85" s="2"/>
      <c r="G85" s="60"/>
    </row>
    <row r="86" spans="2:7" ht="13.5">
      <c r="B86" s="61"/>
      <c r="C86" s="62"/>
      <c r="D86" s="62"/>
      <c r="E86" s="2"/>
      <c r="F86" s="2"/>
      <c r="G86" s="60"/>
    </row>
    <row r="87" spans="2:7" ht="15.75">
      <c r="B87" s="58" t="s">
        <v>136</v>
      </c>
      <c r="C87" s="59" t="s">
        <v>137</v>
      </c>
      <c r="D87" s="59" t="s">
        <v>137</v>
      </c>
      <c r="E87" s="2"/>
      <c r="F87" s="2"/>
      <c r="G87" s="63"/>
    </row>
    <row r="88" spans="2:7" ht="13.5">
      <c r="B88" s="64"/>
      <c r="C88" s="65"/>
      <c r="D88" s="2"/>
      <c r="E88" s="2"/>
      <c r="F88" s="2"/>
      <c r="G88" s="60"/>
    </row>
    <row r="89" spans="2:7" ht="15.75">
      <c r="B89" s="58" t="s">
        <v>138</v>
      </c>
      <c r="E89" s="2"/>
      <c r="F89" s="66">
        <v>5970515</v>
      </c>
      <c r="G89" s="60"/>
    </row>
    <row r="90" spans="2:7" ht="13.5">
      <c r="B90" s="64"/>
      <c r="C90" s="65"/>
      <c r="D90" s="2"/>
      <c r="E90" s="2"/>
      <c r="F90" s="2"/>
      <c r="G90" s="60"/>
    </row>
    <row r="91" spans="2:7" ht="15.75">
      <c r="B91" s="58" t="s">
        <v>139</v>
      </c>
      <c r="D91" s="2"/>
      <c r="E91" s="2"/>
      <c r="F91" s="59">
        <v>505</v>
      </c>
      <c r="G91" s="63"/>
    </row>
    <row r="92" spans="2:7" ht="13.5">
      <c r="B92" s="64"/>
      <c r="C92" s="65"/>
      <c r="D92" s="2"/>
      <c r="E92" s="2"/>
      <c r="F92" s="2"/>
      <c r="G92" s="60"/>
    </row>
    <row r="93" spans="2:7" ht="16.5" thickBot="1">
      <c r="B93" s="67" t="s">
        <v>140</v>
      </c>
      <c r="C93" s="68"/>
      <c r="D93" s="69"/>
      <c r="E93" s="68"/>
      <c r="F93" s="68"/>
      <c r="G93" s="70"/>
    </row>
    <row r="94" spans="5:7" ht="12.75">
      <c r="E94" s="71"/>
      <c r="G94"/>
    </row>
  </sheetData>
  <sheetProtection password="8F18" sheet="1" objects="1" scenarios="1"/>
  <mergeCells count="8">
    <mergeCell ref="B58:G58"/>
    <mergeCell ref="B59:G59"/>
    <mergeCell ref="B60:G60"/>
    <mergeCell ref="B64:G64"/>
    <mergeCell ref="E1:R1"/>
    <mergeCell ref="E2:R2"/>
    <mergeCell ref="B3:C3"/>
    <mergeCell ref="E3:R3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39"/>
  <sheetViews>
    <sheetView workbookViewId="0" topLeftCell="A10">
      <selection activeCell="G19" sqref="G19"/>
    </sheetView>
  </sheetViews>
  <sheetFormatPr defaultColWidth="11.421875" defaultRowHeight="12.75"/>
  <cols>
    <col min="3" max="3" width="60.140625" style="0" customWidth="1"/>
    <col min="4" max="4" width="11.57421875" style="0" customWidth="1"/>
    <col min="10" max="10" width="21.421875" style="0" bestFit="1" customWidth="1"/>
  </cols>
  <sheetData>
    <row r="5" spans="2:11" ht="12.75">
      <c r="B5" t="s">
        <v>112</v>
      </c>
      <c r="C5" t="s">
        <v>114</v>
      </c>
      <c r="D5" t="s">
        <v>115</v>
      </c>
      <c r="E5" t="s">
        <v>10</v>
      </c>
      <c r="F5" t="s">
        <v>116</v>
      </c>
      <c r="G5" t="s">
        <v>117</v>
      </c>
      <c r="I5" t="s">
        <v>118</v>
      </c>
      <c r="J5" t="s">
        <v>119</v>
      </c>
      <c r="K5" t="s">
        <v>11</v>
      </c>
    </row>
    <row r="6" spans="2:10" ht="12.75">
      <c r="B6">
        <v>5733</v>
      </c>
      <c r="C6" t="s">
        <v>13</v>
      </c>
      <c r="D6" t="s">
        <v>12</v>
      </c>
      <c r="E6" t="s">
        <v>20</v>
      </c>
      <c r="F6">
        <v>0</v>
      </c>
      <c r="G6">
        <v>0.3</v>
      </c>
      <c r="I6">
        <v>0</v>
      </c>
      <c r="J6">
        <v>0</v>
      </c>
    </row>
    <row r="7" spans="2:10" ht="12.75">
      <c r="B7">
        <v>5734</v>
      </c>
      <c r="C7" t="s">
        <v>14</v>
      </c>
      <c r="D7" t="s">
        <v>12</v>
      </c>
      <c r="E7" t="s">
        <v>20</v>
      </c>
      <c r="F7">
        <v>0</v>
      </c>
      <c r="G7">
        <v>0.3</v>
      </c>
      <c r="I7">
        <v>0</v>
      </c>
      <c r="J7">
        <v>0</v>
      </c>
    </row>
    <row r="8" spans="2:11" ht="12.75">
      <c r="B8">
        <v>5735</v>
      </c>
      <c r="C8" t="s">
        <v>15</v>
      </c>
      <c r="D8" t="s">
        <v>12</v>
      </c>
      <c r="E8" t="s">
        <v>20</v>
      </c>
      <c r="F8">
        <v>3</v>
      </c>
      <c r="G8">
        <v>0.3</v>
      </c>
      <c r="I8">
        <v>0</v>
      </c>
      <c r="J8">
        <v>0.9</v>
      </c>
      <c r="K8">
        <v>3</v>
      </c>
    </row>
    <row r="9" spans="2:10" ht="12.75">
      <c r="B9">
        <v>5736</v>
      </c>
      <c r="C9" t="s">
        <v>23</v>
      </c>
      <c r="D9" t="s">
        <v>22</v>
      </c>
      <c r="E9" t="s">
        <v>20</v>
      </c>
      <c r="F9">
        <v>0</v>
      </c>
      <c r="G9">
        <v>0.39</v>
      </c>
      <c r="I9">
        <v>0</v>
      </c>
      <c r="J9">
        <v>0</v>
      </c>
    </row>
    <row r="10" spans="2:10" ht="12.75">
      <c r="B10">
        <v>5737</v>
      </c>
      <c r="C10" t="s">
        <v>24</v>
      </c>
      <c r="D10" t="s">
        <v>22</v>
      </c>
      <c r="E10" t="s">
        <v>20</v>
      </c>
      <c r="F10">
        <v>0</v>
      </c>
      <c r="G10">
        <v>0.51</v>
      </c>
      <c r="I10">
        <v>0</v>
      </c>
      <c r="J10">
        <v>0</v>
      </c>
    </row>
    <row r="11" spans="2:11" ht="12.75">
      <c r="B11">
        <v>5738</v>
      </c>
      <c r="C11" t="s">
        <v>28</v>
      </c>
      <c r="D11" t="s">
        <v>27</v>
      </c>
      <c r="E11" t="s">
        <v>20</v>
      </c>
      <c r="F11">
        <v>6</v>
      </c>
      <c r="G11">
        <v>4.53</v>
      </c>
      <c r="I11">
        <v>0</v>
      </c>
      <c r="J11">
        <v>27.18</v>
      </c>
      <c r="K11">
        <v>6</v>
      </c>
    </row>
    <row r="12" spans="2:10" ht="12.75">
      <c r="B12">
        <v>5739</v>
      </c>
      <c r="C12" t="s">
        <v>29</v>
      </c>
      <c r="D12" t="s">
        <v>27</v>
      </c>
      <c r="E12" t="s">
        <v>20</v>
      </c>
      <c r="F12">
        <v>0</v>
      </c>
      <c r="G12">
        <v>4.53</v>
      </c>
      <c r="I12">
        <v>0</v>
      </c>
      <c r="J12">
        <v>0</v>
      </c>
    </row>
    <row r="13" spans="2:10" ht="12.75">
      <c r="B13">
        <v>5740</v>
      </c>
      <c r="C13" t="s">
        <v>33</v>
      </c>
      <c r="D13" t="s">
        <v>32</v>
      </c>
      <c r="E13" t="s">
        <v>20</v>
      </c>
      <c r="F13">
        <v>0</v>
      </c>
      <c r="G13">
        <v>0.21</v>
      </c>
      <c r="I13">
        <v>0</v>
      </c>
      <c r="J13">
        <v>0</v>
      </c>
    </row>
    <row r="14" spans="2:11" ht="12.75">
      <c r="B14">
        <v>5741</v>
      </c>
      <c r="C14" t="s">
        <v>36</v>
      </c>
      <c r="D14" t="s">
        <v>35</v>
      </c>
      <c r="E14" t="s">
        <v>20</v>
      </c>
      <c r="F14">
        <v>89</v>
      </c>
      <c r="G14">
        <v>0.4</v>
      </c>
      <c r="I14">
        <v>0</v>
      </c>
      <c r="J14">
        <v>35.6</v>
      </c>
      <c r="K14">
        <v>89</v>
      </c>
    </row>
    <row r="18" spans="1:10" ht="12.75">
      <c r="A18" t="s">
        <v>112</v>
      </c>
      <c r="B18" t="s">
        <v>114</v>
      </c>
      <c r="C18" t="s">
        <v>115</v>
      </c>
      <c r="D18" t="s">
        <v>10</v>
      </c>
      <c r="E18" t="s">
        <v>116</v>
      </c>
      <c r="F18" t="s">
        <v>117</v>
      </c>
      <c r="G18" t="s">
        <v>118</v>
      </c>
      <c r="I18" t="s">
        <v>119</v>
      </c>
      <c r="J18" t="s">
        <v>11</v>
      </c>
    </row>
    <row r="19" spans="1:9" ht="12.75">
      <c r="A19">
        <v>5733</v>
      </c>
      <c r="B19" t="s">
        <v>13</v>
      </c>
      <c r="C19" t="s">
        <v>12</v>
      </c>
      <c r="D19" t="s">
        <v>20</v>
      </c>
      <c r="E19">
        <v>0</v>
      </c>
      <c r="F19">
        <v>0.3</v>
      </c>
      <c r="G19">
        <v>0.35</v>
      </c>
      <c r="I19">
        <v>0</v>
      </c>
    </row>
    <row r="20" spans="1:9" ht="12.75">
      <c r="A20">
        <v>5734</v>
      </c>
      <c r="B20" t="s">
        <v>14</v>
      </c>
      <c r="C20" t="s">
        <v>12</v>
      </c>
      <c r="D20" t="s">
        <v>20</v>
      </c>
      <c r="E20">
        <v>0</v>
      </c>
      <c r="F20">
        <v>0.3</v>
      </c>
      <c r="G20">
        <v>0.35</v>
      </c>
      <c r="I20">
        <v>0</v>
      </c>
    </row>
    <row r="21" spans="1:10" ht="12.75">
      <c r="A21">
        <v>5735</v>
      </c>
      <c r="B21" t="s">
        <v>15</v>
      </c>
      <c r="C21" t="s">
        <v>12</v>
      </c>
      <c r="D21" t="s">
        <v>20</v>
      </c>
      <c r="E21">
        <v>3</v>
      </c>
      <c r="F21">
        <v>0.3</v>
      </c>
      <c r="G21">
        <v>0.35</v>
      </c>
      <c r="I21">
        <v>0.585</v>
      </c>
      <c r="J21">
        <v>3</v>
      </c>
    </row>
    <row r="22" spans="1:9" ht="12.75">
      <c r="A22">
        <v>5736</v>
      </c>
      <c r="B22" t="s">
        <v>23</v>
      </c>
      <c r="C22" t="s">
        <v>22</v>
      </c>
      <c r="D22" t="s">
        <v>20</v>
      </c>
      <c r="E22">
        <v>0</v>
      </c>
      <c r="F22">
        <v>0.39</v>
      </c>
      <c r="G22">
        <v>0.35</v>
      </c>
      <c r="I22">
        <v>0</v>
      </c>
    </row>
    <row r="23" spans="1:9" ht="12.75">
      <c r="A23">
        <v>5737</v>
      </c>
      <c r="B23" t="s">
        <v>24</v>
      </c>
      <c r="C23" t="s">
        <v>22</v>
      </c>
      <c r="D23" t="s">
        <v>20</v>
      </c>
      <c r="E23">
        <v>0</v>
      </c>
      <c r="F23">
        <v>0.51</v>
      </c>
      <c r="G23">
        <v>0.35</v>
      </c>
      <c r="I23">
        <v>0</v>
      </c>
    </row>
    <row r="24" spans="1:10" ht="12.75">
      <c r="A24">
        <v>5738</v>
      </c>
      <c r="B24" t="s">
        <v>28</v>
      </c>
      <c r="C24" t="s">
        <v>27</v>
      </c>
      <c r="D24" t="s">
        <v>20</v>
      </c>
      <c r="E24">
        <v>6</v>
      </c>
      <c r="F24">
        <v>4.53</v>
      </c>
      <c r="G24">
        <v>0.35</v>
      </c>
      <c r="I24">
        <v>17.667</v>
      </c>
      <c r="J24">
        <v>6</v>
      </c>
    </row>
    <row r="25" spans="1:9" ht="12.75">
      <c r="A25">
        <v>5739</v>
      </c>
      <c r="B25" t="s">
        <v>29</v>
      </c>
      <c r="C25" t="s">
        <v>27</v>
      </c>
      <c r="D25" t="s">
        <v>20</v>
      </c>
      <c r="E25">
        <v>0</v>
      </c>
      <c r="F25">
        <v>4.53</v>
      </c>
      <c r="G25">
        <v>0.35</v>
      </c>
      <c r="I25">
        <v>0</v>
      </c>
    </row>
    <row r="26" spans="1:9" ht="12.75">
      <c r="A26">
        <v>5740</v>
      </c>
      <c r="B26" t="s">
        <v>33</v>
      </c>
      <c r="C26" t="s">
        <v>32</v>
      </c>
      <c r="D26" t="s">
        <v>20</v>
      </c>
      <c r="E26">
        <v>0</v>
      </c>
      <c r="F26">
        <v>0.21</v>
      </c>
      <c r="G26">
        <v>0.35</v>
      </c>
      <c r="I26">
        <v>0</v>
      </c>
    </row>
    <row r="27" spans="1:10" ht="12.75">
      <c r="A27">
        <v>5741</v>
      </c>
      <c r="B27" t="s">
        <v>36</v>
      </c>
      <c r="C27" t="s">
        <v>35</v>
      </c>
      <c r="D27" t="s">
        <v>20</v>
      </c>
      <c r="E27">
        <v>89</v>
      </c>
      <c r="F27">
        <v>0.4</v>
      </c>
      <c r="G27">
        <v>0.35</v>
      </c>
      <c r="I27">
        <v>23.14</v>
      </c>
      <c r="J27">
        <v>89</v>
      </c>
    </row>
    <row r="31" spans="1:10" ht="12.75">
      <c r="A31" t="s">
        <v>112</v>
      </c>
      <c r="B31" t="s">
        <v>114</v>
      </c>
      <c r="C31" t="s">
        <v>115</v>
      </c>
      <c r="D31" t="s">
        <v>10</v>
      </c>
      <c r="E31" t="s">
        <v>116</v>
      </c>
      <c r="F31" t="s">
        <v>117</v>
      </c>
      <c r="G31" t="s">
        <v>118</v>
      </c>
      <c r="I31" t="s">
        <v>119</v>
      </c>
      <c r="J31" t="s">
        <v>11</v>
      </c>
    </row>
    <row r="32" spans="1:9" ht="12.75">
      <c r="A32">
        <v>5733</v>
      </c>
      <c r="B32" t="s">
        <v>13</v>
      </c>
      <c r="C32" t="s">
        <v>12</v>
      </c>
      <c r="D32" t="s">
        <v>20</v>
      </c>
      <c r="E32">
        <v>0</v>
      </c>
      <c r="F32">
        <v>0.3</v>
      </c>
      <c r="G32">
        <v>0.35</v>
      </c>
      <c r="I32">
        <v>0</v>
      </c>
    </row>
    <row r="33" spans="1:9" ht="12.75">
      <c r="A33">
        <v>5734</v>
      </c>
      <c r="B33" t="s">
        <v>14</v>
      </c>
      <c r="C33" t="s">
        <v>12</v>
      </c>
      <c r="D33" t="s">
        <v>20</v>
      </c>
      <c r="E33">
        <v>0</v>
      </c>
      <c r="F33">
        <v>0.3</v>
      </c>
      <c r="G33">
        <v>0.35</v>
      </c>
      <c r="I33">
        <v>0</v>
      </c>
    </row>
    <row r="37" spans="1:10" ht="12.75">
      <c r="A37" t="s">
        <v>112</v>
      </c>
      <c r="B37" t="s">
        <v>114</v>
      </c>
      <c r="C37" t="s">
        <v>115</v>
      </c>
      <c r="D37" t="s">
        <v>10</v>
      </c>
      <c r="E37" t="s">
        <v>116</v>
      </c>
      <c r="F37" t="s">
        <v>117</v>
      </c>
      <c r="G37" t="s">
        <v>118</v>
      </c>
      <c r="H37" t="s">
        <v>141</v>
      </c>
      <c r="I37" t="s">
        <v>119</v>
      </c>
      <c r="J37" t="s">
        <v>11</v>
      </c>
    </row>
    <row r="38" spans="1:9" ht="12.75">
      <c r="A38">
        <v>5733</v>
      </c>
      <c r="B38" t="s">
        <v>13</v>
      </c>
      <c r="C38" t="s">
        <v>12</v>
      </c>
      <c r="D38" t="s">
        <v>20</v>
      </c>
      <c r="E38">
        <v>0</v>
      </c>
      <c r="F38">
        <v>0.3</v>
      </c>
      <c r="G38">
        <v>0.35</v>
      </c>
      <c r="I38">
        <v>0</v>
      </c>
    </row>
    <row r="39" spans="1:10" ht="12.75">
      <c r="A39">
        <v>5734</v>
      </c>
      <c r="B39" t="s">
        <v>14</v>
      </c>
      <c r="C39" t="s">
        <v>12</v>
      </c>
      <c r="D39" t="s">
        <v>20</v>
      </c>
      <c r="E39">
        <v>1</v>
      </c>
      <c r="F39">
        <v>0.3</v>
      </c>
      <c r="G39">
        <v>0.35</v>
      </c>
      <c r="H39">
        <f>F39*(1-G39)</f>
        <v>0.195</v>
      </c>
      <c r="I39">
        <v>0.195</v>
      </c>
      <c r="J39">
        <v>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Juan Manuel Zarate Suarez</cp:lastModifiedBy>
  <dcterms:created xsi:type="dcterms:W3CDTF">2008-04-02T21:55:46Z</dcterms:created>
  <dcterms:modified xsi:type="dcterms:W3CDTF">2009-03-13T22:43:21Z</dcterms:modified>
  <cp:category/>
  <cp:version/>
  <cp:contentType/>
  <cp:contentStatus/>
</cp:coreProperties>
</file>