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<sst xmlns="http://schemas.openxmlformats.org/spreadsheetml/2006/main" count="179" uniqueCount="139">
  <si>
    <t>DISTRIBUIDORA MAJUM</t>
  </si>
  <si>
    <t>LISTA DE PRECIOS</t>
  </si>
  <si>
    <t>Sub tot s iva</t>
  </si>
  <si>
    <t>Dctos %</t>
  </si>
  <si>
    <t>Sub tot c dcto</t>
  </si>
  <si>
    <t>SUJETA A CAMBIOS SIN PREVIO AVISO</t>
  </si>
  <si>
    <t>iva</t>
  </si>
  <si>
    <t>Gran tot c iva</t>
  </si>
  <si>
    <t>PRODUCTO</t>
  </si>
  <si>
    <t>Medida PLg</t>
  </si>
  <si>
    <t>Medida mm</t>
  </si>
  <si>
    <t>Unidad</t>
  </si>
  <si>
    <t>Embalaje Estandar</t>
  </si>
  <si>
    <t>Precio Unitario $/M o $/Pza</t>
  </si>
  <si>
    <t>Cantidad Requerida  M  o Pzas</t>
  </si>
  <si>
    <t>Sub total requerido $ sin iva</t>
  </si>
  <si>
    <t>Tuberia PEAD Ramal Toma Domiciliaria</t>
  </si>
  <si>
    <t>16mm</t>
  </si>
  <si>
    <t>20mm</t>
  </si>
  <si>
    <t>100 mts</t>
  </si>
  <si>
    <t>MTS</t>
  </si>
  <si>
    <t>*257200</t>
  </si>
  <si>
    <t>*257201</t>
  </si>
  <si>
    <t>PZA</t>
  </si>
  <si>
    <t>*255401</t>
  </si>
  <si>
    <t>*255402</t>
  </si>
  <si>
    <t>16mm x 16mm</t>
  </si>
  <si>
    <t>20mm x 20mm</t>
  </si>
  <si>
    <t>25mm x 25mm</t>
  </si>
  <si>
    <t>*257202</t>
  </si>
  <si>
    <t>*257203</t>
  </si>
  <si>
    <t>20mm X 20mm</t>
  </si>
  <si>
    <t>25mm X 25mm</t>
  </si>
  <si>
    <t>3G Métrico Cople Reductor</t>
  </si>
  <si>
    <t>*255407</t>
  </si>
  <si>
    <t>*255408</t>
  </si>
  <si>
    <t>*255409</t>
  </si>
  <si>
    <t>20mm x 16mm</t>
  </si>
  <si>
    <t>25mm x 16mm</t>
  </si>
  <si>
    <t>25mm x 20mm</t>
  </si>
  <si>
    <t>Válvula de inserción (Comp x Rosca Macho)</t>
  </si>
  <si>
    <t>*257204</t>
  </si>
  <si>
    <t>*257205</t>
  </si>
  <si>
    <t xml:space="preserve">3G Métrico Adaptador Macho </t>
  </si>
  <si>
    <t>*255421</t>
  </si>
  <si>
    <t>*255422</t>
  </si>
  <si>
    <t>*255423</t>
  </si>
  <si>
    <t>*255425</t>
  </si>
  <si>
    <t xml:space="preserve">Valvula eliminadora de aire </t>
  </si>
  <si>
    <t>*256206</t>
  </si>
  <si>
    <t>½"</t>
  </si>
  <si>
    <t>3G Métrico Adaptador Hembra</t>
  </si>
  <si>
    <t>*255436</t>
  </si>
  <si>
    <t>*255437</t>
  </si>
  <si>
    <t>*255438</t>
  </si>
  <si>
    <t>*255439</t>
  </si>
  <si>
    <t>*255440</t>
  </si>
  <si>
    <t>3G Métrico Codo Hembra</t>
  </si>
  <si>
    <t>*255492</t>
  </si>
  <si>
    <t>*255493</t>
  </si>
  <si>
    <t>*255494</t>
  </si>
  <si>
    <t>*255495</t>
  </si>
  <si>
    <t>Cortador de Tubo</t>
  </si>
  <si>
    <t>Múltiple</t>
  </si>
  <si>
    <t>Naranjos Ote. Num 19. Col. Arcos del Alba., Cuautitlan Izcalli, Estado de Mèxico., C.P. 54750.</t>
  </si>
  <si>
    <t>CONDICIONES COMERCIALES</t>
  </si>
  <si>
    <t xml:space="preserve"> - LOS PRECIOS COTIZADOS  NO INCLUYEN EL  IVA Y ESTAN SUJETOS A CAMBIO SIN PREVIO AVISO.</t>
  </si>
  <si>
    <t xml:space="preserve"> - LOS PEDIDOS SE SURTIRAN ESTRICTAMENTE DE CONTADO.</t>
  </si>
  <si>
    <t xml:space="preserve"> - LOS PEDIDOS SE SURTIRAN VIA TERRESTRE, LAB LA DIRECCION DEL CLIENTE EN  PEDIDOS LOCALES Y "OCURRE" </t>
  </si>
  <si>
    <t>EN PEDIDOS FORANEOS.,  SIEMPRE QUE REBASEN UN MONTO NETO DE $10,000 ANTES  DE IVA., CUANDO EL PEDIDO</t>
  </si>
  <si>
    <t xml:space="preserve">SEA INFERIOR A ESTE, EL CLIENTE CUBRIRA DE CONTADO EL 100% DEL COSTO DEL FLETE. LOS PEDIDOS EN UNA SOLA </t>
  </si>
  <si>
    <t>ENTREGA  ARRIBA DE $100,000 SE SURTIRAN LAB  LA DIRECCION DEL CLIENTE.</t>
  </si>
  <si>
    <t xml:space="preserve"> - EL COSTO DEL FLETE EN ENVIOS POR AVION CORRERAN POR CUENTA DEL CLIENTE..</t>
  </si>
  <si>
    <t xml:space="preserve"> - POR  POLITICAS DE LA EMPRESA Y SEGURIDAD DE NUESTROS CLIENTES, LOS PAGOS DEBERAN DE HACERSE POR </t>
  </si>
  <si>
    <t>DEPOSITO BANCARIO Y / O TRANSFERENCIA ELECTRONICA A LA CUENTA DE DISTRIBUIDORA MAJUM ., EN NINGUN</t>
  </si>
  <si>
    <t>CASO RECONOCEREMOS PAGOS DIRECTOS A LOS REPRESENTANTES DE VENTAS.</t>
  </si>
  <si>
    <t xml:space="preserve"> TOMA DOMICILIARIA COMPUESTA POR TUBERIA PEAD SERIE METRICA </t>
  </si>
  <si>
    <t>20 mm x 1/2" RH</t>
  </si>
  <si>
    <t>25 mm x 3/4" RH</t>
  </si>
  <si>
    <t>20 mm x 1/2" RM</t>
  </si>
  <si>
    <t>25 mm x 3/4" RM</t>
  </si>
  <si>
    <t>16 mm x 1/2" RM</t>
  </si>
  <si>
    <t>20 mm x 3/4" RM</t>
  </si>
  <si>
    <t>25 mm x 1/2" RM</t>
  </si>
  <si>
    <t>25 mm x 1"    RM</t>
  </si>
  <si>
    <t>16 mm x 1/2" RH</t>
  </si>
  <si>
    <t>16 MM x 3/4" RH</t>
  </si>
  <si>
    <t>20 mm x 3/4" RH</t>
  </si>
  <si>
    <t>25 mm x 1"    RH</t>
  </si>
  <si>
    <t>(Comp x Comp)</t>
  </si>
  <si>
    <t>3G Métrico Valvula banqueta pestaña orificio</t>
  </si>
  <si>
    <t>(Comp x Rosca Hembra)</t>
  </si>
  <si>
    <t>3G Métrico Valvula Bloqueo Sencillo</t>
  </si>
  <si>
    <t>3G Métrico Cople de Reparación</t>
  </si>
  <si>
    <t>2416 PE</t>
  </si>
  <si>
    <t>2418 PE</t>
  </si>
  <si>
    <t xml:space="preserve">Tel: 58 71 14 05; 58 81 21 21; 50 16 45 06 ., Fax: 58 71 14 05., Cel: 044 55 59 81 94 18. Cel.044 55 1431 6193  Nextel: 5948 4296  ID  52*15*23944   </t>
  </si>
  <si>
    <t>19-001</t>
  </si>
  <si>
    <t>19-002</t>
  </si>
  <si>
    <t>19-003</t>
  </si>
  <si>
    <t>19-004</t>
  </si>
  <si>
    <t>19-005</t>
  </si>
  <si>
    <t>19-006</t>
  </si>
  <si>
    <t>19-007</t>
  </si>
  <si>
    <t>19-008</t>
  </si>
  <si>
    <t>19-009</t>
  </si>
  <si>
    <t>19-010</t>
  </si>
  <si>
    <t>19-011</t>
  </si>
  <si>
    <t>19-012</t>
  </si>
  <si>
    <t>19-013</t>
  </si>
  <si>
    <t>19-014</t>
  </si>
  <si>
    <t>19-015</t>
  </si>
  <si>
    <t>19-016</t>
  </si>
  <si>
    <t>19-017</t>
  </si>
  <si>
    <t>19-018</t>
  </si>
  <si>
    <t>19-019</t>
  </si>
  <si>
    <t>19-020</t>
  </si>
  <si>
    <t>19-021</t>
  </si>
  <si>
    <t>19-022</t>
  </si>
  <si>
    <t>19-023</t>
  </si>
  <si>
    <t>19-024</t>
  </si>
  <si>
    <t>19-025</t>
  </si>
  <si>
    <t>19-026</t>
  </si>
  <si>
    <t>19-027</t>
  </si>
  <si>
    <t>19-028</t>
  </si>
  <si>
    <t>19-029</t>
  </si>
  <si>
    <t>19-030</t>
  </si>
  <si>
    <t>19-031</t>
  </si>
  <si>
    <t>19-032</t>
  </si>
  <si>
    <t>ventas@dmajum.com</t>
  </si>
  <si>
    <t>servicos1@dmajum.com</t>
  </si>
  <si>
    <t>logistica@dmajum.com</t>
  </si>
  <si>
    <t xml:space="preserve"> - LOS PRECIOS DE ESTA COTIZACION ESTAN ACORDES AL VOLUMEN COTIZADO., CUALQUIER MODIFICACION EN EL </t>
  </si>
  <si>
    <t>VOLUMEN ESTARA SUJETA A AJUSTES EN LOS PRECIOS PRINCIPALMENTE POR EL IMPACTO DEL FLETE, ENTRE OTROS.</t>
  </si>
  <si>
    <t xml:space="preserve"> - LOS PRECIOS COTIZADOS NO INCLUYEN MANIOBRAS DE DESCARGA.</t>
  </si>
  <si>
    <t xml:space="preserve">  - TODO PEDIDO CANCELADO CAUSARA EL 30% DE CARGO DEL TOTAL DEL PEDIDO.</t>
  </si>
  <si>
    <t>Codigo Fabrica</t>
  </si>
  <si>
    <t>Codigo MAJUM</t>
  </si>
  <si>
    <t>LISTA DE PRECIOS VIGENTE A PARTIR DEL 02 DE AGOSTO AÑO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</si>
</sst>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_€_-;\-* #,##0.000\ _€_-;_-* &quot;-&quot;??\ _€_-;_-@_-"/>
    <numFmt numFmtId="176" formatCode="0.000"/>
    <numFmt numFmtId="177" formatCode="_-* #,##0.000\ &quot;€&quot;_-;\-* #,##0.000\ &quot;€&quot;_-;_-* &quot;-&quot;??\ &quot;€&quot;_-;_-@_-"/>
    <numFmt numFmtId="178" formatCode="_-* #,##0.0\ &quot;€&quot;_-;\-* #,##0.0\ &quot;€&quot;_-;_-* &quot;-&quot;??\ &quot;€&quot;_-;_-@_-"/>
    <numFmt numFmtId="179" formatCode="&quot;$&quot;#,##0.000;[Red]\-&quot;$&quot;#,##0.000"/>
    <numFmt numFmtId="180" formatCode="&quot;$&quot;#,##0.0;[Red]\-&quot;$&quot;#,##0.0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6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empus Sans ITC"/>
      <family val="5"/>
    </font>
    <font>
      <b/>
      <sz val="12"/>
      <name val="Arial"/>
      <family val="2"/>
    </font>
    <font>
      <b/>
      <sz val="10"/>
      <name val="Tempus Sans ITC"/>
      <family val="5"/>
    </font>
    <font>
      <sz val="10"/>
      <name val="Helv"/>
      <family val="0"/>
    </font>
    <font>
      <sz val="1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70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21" fillId="0" borderId="0" xfId="0" applyNumberFormat="1" applyFont="1" applyAlignment="1">
      <alignment/>
    </xf>
    <xf numFmtId="9" fontId="21" fillId="34" borderId="0" xfId="0" applyNumberFormat="1" applyFont="1" applyFill="1" applyAlignment="1" applyProtection="1">
      <alignment horizontal="center"/>
      <protection locked="0"/>
    </xf>
    <xf numFmtId="171" fontId="21" fillId="0" borderId="0" xfId="49" applyFont="1" applyAlignment="1">
      <alignment/>
    </xf>
    <xf numFmtId="0" fontId="1" fillId="0" borderId="11" xfId="0" applyFont="1" applyBorder="1" applyAlignment="1">
      <alignment/>
    </xf>
    <xf numFmtId="171" fontId="21" fillId="0" borderId="12" xfId="49" applyFont="1" applyBorder="1" applyAlignment="1">
      <alignment/>
    </xf>
    <xf numFmtId="174" fontId="1" fillId="33" borderId="0" xfId="49" applyNumberFormat="1" applyFont="1" applyFill="1" applyBorder="1" applyAlignment="1" applyProtection="1">
      <alignment/>
      <protection locked="0"/>
    </xf>
    <xf numFmtId="171" fontId="1" fillId="0" borderId="0" xfId="49" applyFont="1" applyBorder="1" applyAlignment="1">
      <alignment/>
    </xf>
    <xf numFmtId="0" fontId="22" fillId="0" borderId="0" xfId="0" applyFont="1" applyFill="1" applyBorder="1" applyAlignment="1" applyProtection="1">
      <alignment horizontal="left" vertical="center"/>
      <protection/>
    </xf>
    <xf numFmtId="174" fontId="1" fillId="0" borderId="0" xfId="49" applyNumberFormat="1" applyFont="1" applyFill="1" applyBorder="1" applyAlignment="1" applyProtection="1">
      <alignment/>
      <protection locked="0"/>
    </xf>
    <xf numFmtId="0" fontId="7" fillId="35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13" xfId="0" applyFont="1" applyFill="1" applyBorder="1" applyAlignment="1" applyProtection="1">
      <alignment horizontal="center"/>
      <protection/>
    </xf>
    <xf numFmtId="16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6" fontId="1" fillId="0" borderId="14" xfId="0" applyNumberFormat="1" applyFont="1" applyFill="1" applyBorder="1" applyAlignment="1" applyProtection="1">
      <alignment horizontal="center"/>
      <protection/>
    </xf>
    <xf numFmtId="17" fontId="1" fillId="0" borderId="13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3" fillId="0" borderId="0" xfId="46" applyFont="1" applyAlignment="1" applyProtection="1">
      <alignment horizontal="center"/>
      <protection/>
    </xf>
    <xf numFmtId="0" fontId="23" fillId="0" borderId="0" xfId="46" applyFont="1" applyAlignment="1" applyProtection="1">
      <alignment horizontal="left"/>
      <protection/>
    </xf>
    <xf numFmtId="171" fontId="1" fillId="0" borderId="13" xfId="49" applyFont="1" applyFill="1" applyBorder="1" applyAlignment="1" applyProtection="1">
      <alignment horizontal="center"/>
      <protection/>
    </xf>
    <xf numFmtId="171" fontId="1" fillId="0" borderId="14" xfId="49" applyFont="1" applyFill="1" applyBorder="1" applyAlignment="1" applyProtection="1">
      <alignment horizontal="center"/>
      <protection/>
    </xf>
    <xf numFmtId="171" fontId="1" fillId="0" borderId="0" xfId="49" applyFont="1" applyFill="1" applyBorder="1" applyAlignment="1" applyProtection="1">
      <alignment horizontal="center"/>
      <protection/>
    </xf>
    <xf numFmtId="0" fontId="23" fillId="0" borderId="0" xfId="46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22" fillId="0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49" fontId="9" fillId="0" borderId="16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3" fontId="9" fillId="0" borderId="0" xfId="49" applyNumberFormat="1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43" fontId="9" fillId="0" borderId="0" xfId="49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jpe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0</xdr:row>
      <xdr:rowOff>85725</xdr:rowOff>
    </xdr:from>
    <xdr:to>
      <xdr:col>9</xdr:col>
      <xdr:colOff>190500</xdr:colOff>
      <xdr:row>0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0868025" y="85725"/>
          <a:ext cx="381000" cy="95250"/>
        </a:xfrm>
        <a:custGeom>
          <a:pathLst>
            <a:path h="95250" w="376238">
              <a:moveTo>
                <a:pt x="0" y="36382"/>
              </a:moveTo>
              <a:lnTo>
                <a:pt x="143711" y="36382"/>
              </a:lnTo>
              <a:lnTo>
                <a:pt x="188119" y="0"/>
              </a:lnTo>
              <a:lnTo>
                <a:pt x="232527" y="36382"/>
              </a:lnTo>
              <a:lnTo>
                <a:pt x="376238" y="36382"/>
              </a:lnTo>
              <a:lnTo>
                <a:pt x="259973" y="58867"/>
              </a:lnTo>
              <a:lnTo>
                <a:pt x="304383" y="95250"/>
              </a:lnTo>
              <a:lnTo>
                <a:pt x="188119" y="72764"/>
              </a:lnTo>
              <a:lnTo>
                <a:pt x="71855" y="95250"/>
              </a:lnTo>
              <a:lnTo>
                <a:pt x="116265" y="58867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15</xdr:row>
      <xdr:rowOff>47625</xdr:rowOff>
    </xdr:from>
    <xdr:to>
      <xdr:col>0</xdr:col>
      <xdr:colOff>1247775</xdr:colOff>
      <xdr:row>17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14875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17</xdr:row>
      <xdr:rowOff>85725</xdr:rowOff>
    </xdr:from>
    <xdr:to>
      <xdr:col>0</xdr:col>
      <xdr:colOff>1200150</xdr:colOff>
      <xdr:row>19</xdr:row>
      <xdr:rowOff>114300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573405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38100</xdr:rowOff>
    </xdr:from>
    <xdr:to>
      <xdr:col>0</xdr:col>
      <xdr:colOff>1314450</xdr:colOff>
      <xdr:row>24</xdr:row>
      <xdr:rowOff>257175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467600"/>
          <a:ext cx="1247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28575</xdr:rowOff>
    </xdr:from>
    <xdr:to>
      <xdr:col>0</xdr:col>
      <xdr:colOff>1352550</xdr:colOff>
      <xdr:row>26</xdr:row>
      <xdr:rowOff>390525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391525"/>
          <a:ext cx="1323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27</xdr:row>
      <xdr:rowOff>190500</xdr:rowOff>
    </xdr:from>
    <xdr:to>
      <xdr:col>0</xdr:col>
      <xdr:colOff>1209675</xdr:colOff>
      <xdr:row>31</xdr:row>
      <xdr:rowOff>28575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410700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142875</xdr:rowOff>
    </xdr:from>
    <xdr:to>
      <xdr:col>0</xdr:col>
      <xdr:colOff>1200150</xdr:colOff>
      <xdr:row>37</xdr:row>
      <xdr:rowOff>123825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1401425"/>
          <a:ext cx="1019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257175</xdr:rowOff>
    </xdr:from>
    <xdr:to>
      <xdr:col>0</xdr:col>
      <xdr:colOff>1247775</xdr:colOff>
      <xdr:row>43</xdr:row>
      <xdr:rowOff>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2811125"/>
          <a:ext cx="106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44</xdr:row>
      <xdr:rowOff>38100</xdr:rowOff>
    </xdr:from>
    <xdr:to>
      <xdr:col>0</xdr:col>
      <xdr:colOff>1257300</xdr:colOff>
      <xdr:row>44</xdr:row>
      <xdr:rowOff>695325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138779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952500</xdr:colOff>
      <xdr:row>2</xdr:row>
      <xdr:rowOff>38100</xdr:rowOff>
    </xdr:to>
    <xdr:pic>
      <xdr:nvPicPr>
        <xdr:cNvPr id="10" name="Picture 33" descr="Logo_Ok_curvas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" y="0"/>
          <a:ext cx="4419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38100</xdr:rowOff>
    </xdr:from>
    <xdr:to>
      <xdr:col>0</xdr:col>
      <xdr:colOff>1247775</xdr:colOff>
      <xdr:row>15</xdr:row>
      <xdr:rowOff>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3429000"/>
          <a:ext cx="1143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</xdr:row>
      <xdr:rowOff>9525</xdr:rowOff>
    </xdr:from>
    <xdr:to>
      <xdr:col>0</xdr:col>
      <xdr:colOff>1266825</xdr:colOff>
      <xdr:row>32</xdr:row>
      <xdr:rowOff>638175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03917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20</xdr:row>
      <xdr:rowOff>0</xdr:rowOff>
    </xdr:from>
    <xdr:to>
      <xdr:col>0</xdr:col>
      <xdr:colOff>1362075</xdr:colOff>
      <xdr:row>21</xdr:row>
      <xdr:rowOff>419100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6467475"/>
          <a:ext cx="1181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dmajum.com" TargetMode="External" /><Relationship Id="rId2" Type="http://schemas.openxmlformats.org/officeDocument/2006/relationships/hyperlink" Target="mailto:servicos1@dmajum.com" TargetMode="External" /><Relationship Id="rId3" Type="http://schemas.openxmlformats.org/officeDocument/2006/relationships/hyperlink" Target="mailto:logistica@dmajum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tabSelected="1" zoomScale="80" zoomScaleNormal="80" zoomScalePageLayoutView="0" workbookViewId="0" topLeftCell="A1">
      <pane xSplit="8" ySplit="13" topLeftCell="I14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Q3" sqref="Q3"/>
    </sheetView>
  </sheetViews>
  <sheetFormatPr defaultColWidth="11.421875" defaultRowHeight="12.75"/>
  <cols>
    <col min="1" max="1" width="21.00390625" style="2" customWidth="1"/>
    <col min="2" max="2" width="53.140625" style="0" customWidth="1"/>
    <col min="3" max="3" width="15.00390625" style="0" customWidth="1"/>
    <col min="4" max="4" width="11.7109375" style="0" customWidth="1"/>
    <col min="5" max="5" width="22.421875" style="0" customWidth="1"/>
    <col min="6" max="6" width="7.8515625" style="0" customWidth="1"/>
    <col min="7" max="7" width="10.7109375" style="0" customWidth="1"/>
    <col min="8" max="8" width="11.421875" style="0" customWidth="1"/>
    <col min="9" max="9" width="12.57421875" style="0" customWidth="1"/>
    <col min="10" max="10" width="16.28125" style="2" customWidth="1"/>
    <col min="11" max="11" width="15.140625" style="2" customWidth="1"/>
    <col min="12" max="12" width="22.00390625" style="2" customWidth="1"/>
    <col min="13" max="16" width="0" style="2" hidden="1" customWidth="1"/>
    <col min="17" max="17" width="11.8515625" style="2" bestFit="1" customWidth="1"/>
    <col min="18" max="18" width="12.140625" style="2" bestFit="1" customWidth="1"/>
    <col min="19" max="16384" width="11.421875" style="2" customWidth="1"/>
  </cols>
  <sheetData>
    <row r="1" spans="2:11" ht="45">
      <c r="B1" s="7"/>
      <c r="C1" s="8"/>
      <c r="D1" s="49" t="s">
        <v>0</v>
      </c>
      <c r="E1" s="49"/>
      <c r="F1" s="49"/>
      <c r="G1" s="49"/>
      <c r="H1" s="49"/>
      <c r="I1" s="49"/>
      <c r="J1" s="49"/>
      <c r="K1" s="49"/>
    </row>
    <row r="2" spans="2:11" ht="45">
      <c r="B2" s="9"/>
      <c r="C2" s="10"/>
      <c r="D2" s="50" t="s">
        <v>1</v>
      </c>
      <c r="E2" s="50"/>
      <c r="F2" s="50"/>
      <c r="G2" s="50"/>
      <c r="H2" s="50"/>
      <c r="I2" s="50"/>
      <c r="J2" s="50"/>
      <c r="K2" s="50"/>
    </row>
    <row r="3" spans="2:11" ht="12.75">
      <c r="B3" s="52"/>
      <c r="C3" s="52"/>
      <c r="D3" s="51" t="s">
        <v>76</v>
      </c>
      <c r="E3" s="51"/>
      <c r="F3" s="51"/>
      <c r="G3" s="51"/>
      <c r="H3" s="51"/>
      <c r="I3" s="51"/>
      <c r="J3" s="51"/>
      <c r="K3" s="51"/>
    </row>
    <row r="4" spans="1:9" ht="12.75">
      <c r="A4" s="53"/>
      <c r="B4" s="54"/>
      <c r="C4" s="54"/>
      <c r="D4" s="53"/>
      <c r="E4" s="53"/>
      <c r="F4" s="53"/>
      <c r="G4" s="53"/>
      <c r="H4" s="53"/>
      <c r="I4" s="53"/>
    </row>
    <row r="5" spans="1:11" ht="12.75">
      <c r="A5" s="53"/>
      <c r="B5" s="53"/>
      <c r="C5" s="53"/>
      <c r="D5" s="53"/>
      <c r="E5" s="53"/>
      <c r="F5" s="53"/>
      <c r="G5" s="53"/>
      <c r="H5" s="53"/>
      <c r="I5" s="53"/>
      <c r="J5" s="1" t="s">
        <v>2</v>
      </c>
      <c r="K5" s="20">
        <f>SUM(K14:K45)</f>
        <v>0</v>
      </c>
    </row>
    <row r="6" spans="1:11" ht="15.75">
      <c r="A6" s="53"/>
      <c r="B6" s="55" t="s">
        <v>138</v>
      </c>
      <c r="C6" s="56"/>
      <c r="D6" s="53"/>
      <c r="E6" s="53"/>
      <c r="F6" s="53"/>
      <c r="G6" s="53"/>
      <c r="H6" s="53"/>
      <c r="I6" s="53"/>
      <c r="J6" s="1" t="s">
        <v>3</v>
      </c>
      <c r="K6" s="21"/>
    </row>
    <row r="7" spans="1:11" ht="15">
      <c r="A7" s="53"/>
      <c r="B7" s="56"/>
      <c r="C7" s="56"/>
      <c r="D7" s="53"/>
      <c r="E7" s="53"/>
      <c r="F7" s="53"/>
      <c r="G7" s="53"/>
      <c r="H7" s="53"/>
      <c r="I7" s="53"/>
      <c r="J7" s="1" t="s">
        <v>4</v>
      </c>
      <c r="K7" s="22">
        <f>K5*(1-K6)</f>
        <v>0</v>
      </c>
    </row>
    <row r="8" spans="1:11" ht="16.5" thickBot="1">
      <c r="A8" s="53"/>
      <c r="B8" s="55" t="s">
        <v>5</v>
      </c>
      <c r="C8" s="56"/>
      <c r="D8" s="53"/>
      <c r="E8" s="53"/>
      <c r="F8" s="53"/>
      <c r="G8" s="53"/>
      <c r="H8" s="53"/>
      <c r="I8" s="53"/>
      <c r="J8" s="1" t="s">
        <v>6</v>
      </c>
      <c r="K8" s="22">
        <f>K9-K7</f>
        <v>0</v>
      </c>
    </row>
    <row r="9" spans="1:11" ht="13.5" thickBot="1">
      <c r="A9" s="53"/>
      <c r="B9" s="53"/>
      <c r="C9" s="53"/>
      <c r="D9" s="53"/>
      <c r="E9" s="53"/>
      <c r="F9" s="53"/>
      <c r="G9" s="53"/>
      <c r="H9" s="53"/>
      <c r="I9" s="53"/>
      <c r="J9" s="23" t="s">
        <v>7</v>
      </c>
      <c r="K9" s="24">
        <f>K7*1.16</f>
        <v>0</v>
      </c>
    </row>
    <row r="10" spans="1:9" ht="12.75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53"/>
      <c r="B11" s="53"/>
      <c r="C11" s="57"/>
      <c r="D11" s="57"/>
      <c r="E11" s="57"/>
      <c r="F11" s="57"/>
      <c r="G11" s="53"/>
      <c r="H11" s="53"/>
      <c r="I11" s="53"/>
    </row>
    <row r="12" spans="1:9" ht="13.5" thickBot="1">
      <c r="A12" s="53"/>
      <c r="B12" s="53"/>
      <c r="C12" s="57"/>
      <c r="D12" s="57"/>
      <c r="E12" s="57"/>
      <c r="F12" s="57"/>
      <c r="G12" s="53"/>
      <c r="H12" s="53"/>
      <c r="I12" s="53"/>
    </row>
    <row r="13" spans="1:31" ht="39" thickBot="1">
      <c r="A13" s="54"/>
      <c r="B13" s="58" t="s">
        <v>8</v>
      </c>
      <c r="C13" s="59" t="s">
        <v>136</v>
      </c>
      <c r="D13" s="59" t="s">
        <v>9</v>
      </c>
      <c r="E13" s="59" t="s">
        <v>10</v>
      </c>
      <c r="F13" s="59" t="s">
        <v>11</v>
      </c>
      <c r="G13" s="59" t="s">
        <v>12</v>
      </c>
      <c r="H13" s="59" t="s">
        <v>13</v>
      </c>
      <c r="I13" s="59" t="s">
        <v>137</v>
      </c>
      <c r="J13" s="4" t="s">
        <v>14</v>
      </c>
      <c r="K13" s="3" t="s">
        <v>15</v>
      </c>
      <c r="L13" s="15"/>
      <c r="M13" s="11"/>
      <c r="N13" s="15"/>
      <c r="O13" s="15"/>
      <c r="P13" s="13"/>
      <c r="Q13" s="12"/>
      <c r="R13" s="12"/>
      <c r="S13" s="12"/>
      <c r="T13" s="5"/>
      <c r="U13" s="5"/>
      <c r="V13" s="5"/>
      <c r="W13" s="5"/>
      <c r="X13" s="5"/>
      <c r="Y13" s="6"/>
      <c r="Z13" s="15"/>
      <c r="AA13" s="15"/>
      <c r="AB13" s="16"/>
      <c r="AC13" s="17"/>
      <c r="AD13" s="14"/>
      <c r="AE13" s="14"/>
    </row>
    <row r="14" spans="1:31" ht="52.5" customHeight="1">
      <c r="A14" s="60"/>
      <c r="B14" s="61" t="s">
        <v>16</v>
      </c>
      <c r="C14" s="31" t="s">
        <v>94</v>
      </c>
      <c r="D14" s="32"/>
      <c r="E14" s="31" t="s">
        <v>17</v>
      </c>
      <c r="F14" s="31" t="s">
        <v>20</v>
      </c>
      <c r="G14" s="31" t="s">
        <v>19</v>
      </c>
      <c r="H14" s="45">
        <v>6.95</v>
      </c>
      <c r="I14" s="29" t="s">
        <v>97</v>
      </c>
      <c r="J14" s="25"/>
      <c r="K14" s="26">
        <f aca="true" t="shared" si="0" ref="K14:K45">J14*H14</f>
        <v>0</v>
      </c>
      <c r="L14" s="15"/>
      <c r="M14" s="11"/>
      <c r="N14" s="18"/>
      <c r="O14" s="15"/>
      <c r="P14" s="13"/>
      <c r="Q14" s="16"/>
      <c r="R14" s="17"/>
      <c r="S14" s="12"/>
      <c r="T14" s="5"/>
      <c r="U14" s="5"/>
      <c r="V14" s="5"/>
      <c r="W14" s="5"/>
      <c r="X14" s="5"/>
      <c r="Y14" s="6"/>
      <c r="Z14" s="15"/>
      <c r="AA14" s="15"/>
      <c r="AB14" s="16"/>
      <c r="AC14" s="17"/>
      <c r="AD14" s="17"/>
      <c r="AE14" s="14"/>
    </row>
    <row r="15" spans="1:31" ht="48" customHeight="1">
      <c r="A15" s="62"/>
      <c r="B15" s="63"/>
      <c r="C15" s="36" t="s">
        <v>95</v>
      </c>
      <c r="D15" s="37"/>
      <c r="E15" s="36" t="s">
        <v>18</v>
      </c>
      <c r="F15" s="36" t="s">
        <v>20</v>
      </c>
      <c r="G15" s="36" t="s">
        <v>19</v>
      </c>
      <c r="H15" s="46">
        <v>9.8</v>
      </c>
      <c r="I15" s="29" t="s">
        <v>98</v>
      </c>
      <c r="J15" s="25"/>
      <c r="K15" s="26">
        <f t="shared" si="0"/>
        <v>0</v>
      </c>
      <c r="L15" s="15"/>
      <c r="M15" s="11"/>
      <c r="N15" s="18"/>
      <c r="O15" s="15"/>
      <c r="P15" s="13"/>
      <c r="Q15" s="16"/>
      <c r="R15" s="17"/>
      <c r="S15" s="12"/>
      <c r="T15" s="5"/>
      <c r="U15" s="5"/>
      <c r="V15" s="5"/>
      <c r="W15" s="5"/>
      <c r="X15" s="5"/>
      <c r="Y15" s="6"/>
      <c r="Z15" s="15"/>
      <c r="AA15" s="15"/>
      <c r="AB15" s="16"/>
      <c r="AC15" s="17"/>
      <c r="AD15" s="17"/>
      <c r="AE15" s="14"/>
    </row>
    <row r="16" spans="1:31" ht="38.25" customHeight="1">
      <c r="A16" s="60"/>
      <c r="B16" s="61" t="s">
        <v>92</v>
      </c>
      <c r="C16" s="31" t="s">
        <v>21</v>
      </c>
      <c r="D16" s="57"/>
      <c r="E16" s="31" t="s">
        <v>77</v>
      </c>
      <c r="F16" s="31" t="s">
        <v>23</v>
      </c>
      <c r="G16" s="31"/>
      <c r="H16" s="45">
        <v>352.4</v>
      </c>
      <c r="I16" s="29" t="s">
        <v>99</v>
      </c>
      <c r="J16" s="25"/>
      <c r="K16" s="26">
        <f t="shared" si="0"/>
        <v>0</v>
      </c>
      <c r="L16" s="18"/>
      <c r="M16" s="18"/>
      <c r="N16" s="18"/>
      <c r="O16" s="15"/>
      <c r="P16" s="13"/>
      <c r="Q16" s="16"/>
      <c r="R16" s="17"/>
      <c r="S16" s="12"/>
      <c r="T16" s="5"/>
      <c r="U16" s="5"/>
      <c r="V16" s="5"/>
      <c r="W16" s="5"/>
      <c r="X16" s="5"/>
      <c r="Y16" s="6"/>
      <c r="Z16" s="15"/>
      <c r="AA16" s="15"/>
      <c r="AB16" s="16"/>
      <c r="AC16" s="17"/>
      <c r="AD16" s="17"/>
      <c r="AE16" s="14"/>
    </row>
    <row r="17" spans="1:31" ht="39" customHeight="1">
      <c r="A17" s="62"/>
      <c r="B17" s="64" t="s">
        <v>91</v>
      </c>
      <c r="C17" s="36" t="s">
        <v>22</v>
      </c>
      <c r="D17" s="57"/>
      <c r="E17" s="36" t="s">
        <v>78</v>
      </c>
      <c r="F17" s="36" t="s">
        <v>23</v>
      </c>
      <c r="G17" s="36"/>
      <c r="H17" s="46">
        <v>623.6</v>
      </c>
      <c r="I17" s="29" t="s">
        <v>100</v>
      </c>
      <c r="J17" s="25"/>
      <c r="K17" s="26">
        <f t="shared" si="0"/>
        <v>0</v>
      </c>
      <c r="L17" s="18"/>
      <c r="M17" s="11"/>
      <c r="N17" s="18"/>
      <c r="O17" s="15"/>
      <c r="P17" s="13"/>
      <c r="Q17" s="16"/>
      <c r="R17" s="17"/>
      <c r="S17" s="12"/>
      <c r="T17" s="5"/>
      <c r="U17" s="5"/>
      <c r="V17" s="5"/>
      <c r="W17" s="5"/>
      <c r="X17" s="5"/>
      <c r="Y17" s="6"/>
      <c r="Z17" s="15"/>
      <c r="AA17" s="15"/>
      <c r="AB17" s="16"/>
      <c r="AC17" s="17"/>
      <c r="AD17" s="17"/>
      <c r="AE17" s="14"/>
    </row>
    <row r="18" spans="1:31" ht="24.75" customHeight="1">
      <c r="A18" s="60"/>
      <c r="B18" s="61"/>
      <c r="C18" s="31">
        <v>255400</v>
      </c>
      <c r="D18" s="65"/>
      <c r="E18" s="32" t="s">
        <v>26</v>
      </c>
      <c r="F18" s="31" t="s">
        <v>23</v>
      </c>
      <c r="G18" s="31"/>
      <c r="H18" s="45">
        <v>40.55</v>
      </c>
      <c r="I18" s="29" t="s">
        <v>101</v>
      </c>
      <c r="J18" s="25"/>
      <c r="K18" s="26">
        <f t="shared" si="0"/>
        <v>0</v>
      </c>
      <c r="L18" s="18"/>
      <c r="M18" s="11"/>
      <c r="N18" s="18"/>
      <c r="O18" s="15"/>
      <c r="P18" s="13"/>
      <c r="Q18" s="16"/>
      <c r="R18" s="17"/>
      <c r="S18" s="12"/>
      <c r="T18" s="5"/>
      <c r="U18" s="5"/>
      <c r="V18" s="5"/>
      <c r="W18" s="5"/>
      <c r="X18" s="5"/>
      <c r="Y18" s="6"/>
      <c r="Z18" s="15"/>
      <c r="AA18" s="15"/>
      <c r="AB18" s="16"/>
      <c r="AC18" s="17"/>
      <c r="AD18" s="17"/>
      <c r="AE18" s="14"/>
    </row>
    <row r="19" spans="1:31" ht="19.5" customHeight="1">
      <c r="A19" s="54"/>
      <c r="B19" s="27" t="s">
        <v>93</v>
      </c>
      <c r="C19" s="35" t="s">
        <v>24</v>
      </c>
      <c r="D19" s="66"/>
      <c r="E19" s="34" t="s">
        <v>27</v>
      </c>
      <c r="F19" s="35" t="s">
        <v>23</v>
      </c>
      <c r="G19" s="35"/>
      <c r="H19" s="47">
        <v>43.35</v>
      </c>
      <c r="I19" s="29" t="s">
        <v>102</v>
      </c>
      <c r="J19" s="25"/>
      <c r="K19" s="26">
        <f t="shared" si="0"/>
        <v>0</v>
      </c>
      <c r="L19" s="18"/>
      <c r="M19" s="18"/>
      <c r="N19" s="18"/>
      <c r="O19" s="15"/>
      <c r="P19" s="13"/>
      <c r="Q19" s="16"/>
      <c r="R19" s="17"/>
      <c r="S19" s="12"/>
      <c r="T19" s="5"/>
      <c r="U19" s="5"/>
      <c r="V19" s="5"/>
      <c r="W19" s="5"/>
      <c r="X19" s="5"/>
      <c r="Y19" s="6"/>
      <c r="Z19" s="15"/>
      <c r="AA19" s="15"/>
      <c r="AB19" s="16"/>
      <c r="AC19" s="17"/>
      <c r="AD19" s="17"/>
      <c r="AE19" s="14"/>
    </row>
    <row r="20" spans="1:31" ht="20.25" customHeight="1">
      <c r="A20" s="54"/>
      <c r="B20" s="63"/>
      <c r="C20" s="36" t="s">
        <v>25</v>
      </c>
      <c r="D20" s="67"/>
      <c r="E20" s="37" t="s">
        <v>28</v>
      </c>
      <c r="F20" s="36" t="s">
        <v>23</v>
      </c>
      <c r="G20" s="36"/>
      <c r="H20" s="46">
        <v>47.4</v>
      </c>
      <c r="I20" s="29" t="s">
        <v>103</v>
      </c>
      <c r="J20" s="25"/>
      <c r="K20" s="26">
        <f t="shared" si="0"/>
        <v>0</v>
      </c>
      <c r="L20" s="18"/>
      <c r="M20" s="18"/>
      <c r="N20" s="18"/>
      <c r="O20" s="15"/>
      <c r="P20" s="13"/>
      <c r="Q20" s="16"/>
      <c r="R20" s="17"/>
      <c r="S20" s="12"/>
      <c r="T20" s="5"/>
      <c r="U20" s="5"/>
      <c r="V20" s="5"/>
      <c r="W20" s="5"/>
      <c r="X20" s="5"/>
      <c r="Y20" s="6"/>
      <c r="Z20" s="15"/>
      <c r="AA20" s="15"/>
      <c r="AB20" s="16"/>
      <c r="AC20" s="17"/>
      <c r="AD20" s="17"/>
      <c r="AE20" s="14"/>
    </row>
    <row r="21" spans="1:31" ht="40.5" customHeight="1">
      <c r="A21" s="60"/>
      <c r="B21" s="64" t="s">
        <v>90</v>
      </c>
      <c r="C21" s="31" t="s">
        <v>29</v>
      </c>
      <c r="D21" s="32"/>
      <c r="E21" s="31" t="s">
        <v>31</v>
      </c>
      <c r="F21" s="31" t="s">
        <v>23</v>
      </c>
      <c r="G21" s="38"/>
      <c r="H21" s="45">
        <v>363.2</v>
      </c>
      <c r="I21" s="29" t="s">
        <v>104</v>
      </c>
      <c r="J21" s="25"/>
      <c r="K21" s="26">
        <f t="shared" si="0"/>
        <v>0</v>
      </c>
      <c r="L21" s="18"/>
      <c r="M21" s="18"/>
      <c r="N21" s="18"/>
      <c r="O21" s="15"/>
      <c r="P21" s="13"/>
      <c r="Q21" s="16"/>
      <c r="R21" s="17"/>
      <c r="S21" s="12"/>
      <c r="T21" s="5"/>
      <c r="U21" s="5"/>
      <c r="V21" s="5"/>
      <c r="W21" s="5"/>
      <c r="X21" s="5"/>
      <c r="Y21" s="6"/>
      <c r="Z21" s="15"/>
      <c r="AA21" s="15"/>
      <c r="AB21" s="16"/>
      <c r="AC21" s="17"/>
      <c r="AD21" s="17"/>
      <c r="AE21" s="14"/>
    </row>
    <row r="22" spans="1:31" ht="35.25" customHeight="1">
      <c r="A22" s="62"/>
      <c r="B22" s="63" t="s">
        <v>89</v>
      </c>
      <c r="C22" s="36" t="s">
        <v>30</v>
      </c>
      <c r="D22" s="37"/>
      <c r="E22" s="36" t="s">
        <v>32</v>
      </c>
      <c r="F22" s="36" t="s">
        <v>23</v>
      </c>
      <c r="G22" s="36"/>
      <c r="H22" s="46">
        <v>369.3</v>
      </c>
      <c r="I22" s="29" t="s">
        <v>105</v>
      </c>
      <c r="J22" s="25"/>
      <c r="K22" s="26">
        <f t="shared" si="0"/>
        <v>0</v>
      </c>
      <c r="L22" s="18"/>
      <c r="M22" s="18"/>
      <c r="N22" s="19"/>
      <c r="O22" s="15"/>
      <c r="P22" s="13"/>
      <c r="Q22" s="16"/>
      <c r="R22" s="17"/>
      <c r="S22" s="12"/>
      <c r="T22" s="5"/>
      <c r="U22" s="5"/>
      <c r="V22" s="5"/>
      <c r="W22" s="5"/>
      <c r="X22" s="5"/>
      <c r="Y22" s="6"/>
      <c r="Z22" s="15"/>
      <c r="AA22" s="15"/>
      <c r="AB22" s="16"/>
      <c r="AC22" s="17"/>
      <c r="AD22" s="17"/>
      <c r="AE22" s="14"/>
    </row>
    <row r="23" spans="1:31" ht="23.25" customHeight="1">
      <c r="A23" s="60"/>
      <c r="B23" s="61"/>
      <c r="C23" s="31" t="s">
        <v>34</v>
      </c>
      <c r="D23" s="32"/>
      <c r="E23" s="31" t="s">
        <v>37</v>
      </c>
      <c r="F23" s="31" t="s">
        <v>23</v>
      </c>
      <c r="G23" s="31"/>
      <c r="H23" s="45">
        <v>48.2</v>
      </c>
      <c r="I23" s="29" t="s">
        <v>106</v>
      </c>
      <c r="J23" s="25"/>
      <c r="K23" s="26">
        <f t="shared" si="0"/>
        <v>0</v>
      </c>
      <c r="L23" s="18"/>
      <c r="M23" s="18"/>
      <c r="N23" s="18"/>
      <c r="O23" s="15"/>
      <c r="P23" s="13"/>
      <c r="Q23" s="16"/>
      <c r="R23" s="17"/>
      <c r="S23" s="12"/>
      <c r="T23" s="5"/>
      <c r="U23" s="5"/>
      <c r="V23" s="5"/>
      <c r="W23" s="5"/>
      <c r="X23" s="5"/>
      <c r="Y23" s="6"/>
      <c r="Z23" s="15"/>
      <c r="AA23" s="15"/>
      <c r="AB23" s="16"/>
      <c r="AC23" s="17"/>
      <c r="AD23" s="17"/>
      <c r="AE23" s="14"/>
    </row>
    <row r="24" spans="1:31" ht="22.5" customHeight="1">
      <c r="A24" s="54"/>
      <c r="B24" s="64" t="s">
        <v>33</v>
      </c>
      <c r="C24" s="35" t="s">
        <v>35</v>
      </c>
      <c r="D24" s="34"/>
      <c r="E24" s="35" t="s">
        <v>38</v>
      </c>
      <c r="F24" s="35" t="s">
        <v>23</v>
      </c>
      <c r="G24" s="35"/>
      <c r="H24" s="47">
        <v>48.6</v>
      </c>
      <c r="I24" s="29" t="s">
        <v>107</v>
      </c>
      <c r="J24" s="25"/>
      <c r="K24" s="26">
        <f t="shared" si="0"/>
        <v>0</v>
      </c>
      <c r="L24" s="18"/>
      <c r="M24" s="18"/>
      <c r="N24" s="18"/>
      <c r="O24" s="15"/>
      <c r="P24" s="13"/>
      <c r="Q24" s="16"/>
      <c r="R24" s="17"/>
      <c r="S24" s="12"/>
      <c r="T24" s="5"/>
      <c r="U24" s="5"/>
      <c r="V24" s="5"/>
      <c r="W24" s="5"/>
      <c r="X24" s="5"/>
      <c r="Y24" s="6"/>
      <c r="Z24" s="15"/>
      <c r="AA24" s="15"/>
      <c r="AB24" s="16"/>
      <c r="AC24" s="17"/>
      <c r="AD24" s="17"/>
      <c r="AE24" s="14"/>
    </row>
    <row r="25" spans="1:31" ht="27.75" customHeight="1">
      <c r="A25" s="62"/>
      <c r="B25" s="63"/>
      <c r="C25" s="36" t="s">
        <v>36</v>
      </c>
      <c r="D25" s="37"/>
      <c r="E25" s="36" t="s">
        <v>39</v>
      </c>
      <c r="F25" s="36" t="s">
        <v>23</v>
      </c>
      <c r="G25" s="36"/>
      <c r="H25" s="46">
        <v>49.4</v>
      </c>
      <c r="I25" s="29" t="s">
        <v>108</v>
      </c>
      <c r="J25" s="25"/>
      <c r="K25" s="26">
        <f t="shared" si="0"/>
        <v>0</v>
      </c>
      <c r="L25" s="18"/>
      <c r="M25" s="18"/>
      <c r="N25" s="18"/>
      <c r="O25" s="15"/>
      <c r="P25" s="13"/>
      <c r="Q25" s="16"/>
      <c r="R25" s="17"/>
      <c r="S25" s="12"/>
      <c r="T25" s="5"/>
      <c r="U25" s="5"/>
      <c r="V25" s="5"/>
      <c r="W25" s="5"/>
      <c r="X25" s="5"/>
      <c r="Y25" s="6"/>
      <c r="Z25" s="15"/>
      <c r="AA25" s="15"/>
      <c r="AB25" s="16"/>
      <c r="AC25" s="17"/>
      <c r="AD25" s="17"/>
      <c r="AE25" s="14"/>
    </row>
    <row r="26" spans="1:31" ht="36" customHeight="1">
      <c r="A26" s="60"/>
      <c r="B26" s="61" t="s">
        <v>40</v>
      </c>
      <c r="C26" s="31" t="s">
        <v>41</v>
      </c>
      <c r="D26" s="57"/>
      <c r="E26" s="31" t="s">
        <v>79</v>
      </c>
      <c r="F26" s="33" t="s">
        <v>23</v>
      </c>
      <c r="G26" s="35"/>
      <c r="H26" s="47">
        <v>311</v>
      </c>
      <c r="I26" s="29" t="s">
        <v>109</v>
      </c>
      <c r="J26" s="25"/>
      <c r="K26" s="26">
        <f t="shared" si="0"/>
        <v>0</v>
      </c>
      <c r="L26" s="18"/>
      <c r="M26" s="18"/>
      <c r="N26" s="18"/>
      <c r="O26" s="15"/>
      <c r="P26" s="13"/>
      <c r="Q26" s="16"/>
      <c r="R26" s="17"/>
      <c r="S26" s="12"/>
      <c r="T26" s="5"/>
      <c r="U26" s="5"/>
      <c r="V26" s="5"/>
      <c r="W26" s="5"/>
      <c r="X26" s="5"/>
      <c r="Y26" s="6"/>
      <c r="Z26" s="15"/>
      <c r="AA26" s="15"/>
      <c r="AB26" s="16"/>
      <c r="AC26" s="17"/>
      <c r="AD26" s="17"/>
      <c r="AE26" s="14"/>
    </row>
    <row r="27" spans="1:31" ht="31.5" customHeight="1">
      <c r="A27" s="62"/>
      <c r="B27" s="63"/>
      <c r="C27" s="36" t="s">
        <v>42</v>
      </c>
      <c r="D27" s="67"/>
      <c r="E27" s="36" t="s">
        <v>80</v>
      </c>
      <c r="F27" s="33" t="s">
        <v>23</v>
      </c>
      <c r="G27" s="35"/>
      <c r="H27" s="47">
        <v>325.8</v>
      </c>
      <c r="I27" s="29" t="s">
        <v>110</v>
      </c>
      <c r="J27" s="25"/>
      <c r="K27" s="26">
        <f t="shared" si="0"/>
        <v>0</v>
      </c>
      <c r="L27" s="18"/>
      <c r="M27" s="18"/>
      <c r="N27" s="18"/>
      <c r="O27" s="15"/>
      <c r="P27" s="13"/>
      <c r="Q27" s="16"/>
      <c r="R27" s="17"/>
      <c r="S27" s="12"/>
      <c r="T27" s="5"/>
      <c r="U27" s="5"/>
      <c r="V27" s="5"/>
      <c r="W27" s="5"/>
      <c r="X27" s="5"/>
      <c r="Y27" s="6"/>
      <c r="Z27" s="15"/>
      <c r="AA27" s="15"/>
      <c r="AB27" s="16"/>
      <c r="AC27" s="17"/>
      <c r="AD27" s="17"/>
      <c r="AE27" s="14"/>
    </row>
    <row r="28" spans="1:31" ht="18.75" customHeight="1">
      <c r="A28" s="60"/>
      <c r="B28" s="61"/>
      <c r="C28" s="31">
        <v>255420</v>
      </c>
      <c r="D28" s="57"/>
      <c r="E28" s="68" t="s">
        <v>81</v>
      </c>
      <c r="F28" s="31" t="s">
        <v>23</v>
      </c>
      <c r="G28" s="31"/>
      <c r="H28" s="45">
        <v>31.3</v>
      </c>
      <c r="I28" s="29" t="s">
        <v>111</v>
      </c>
      <c r="J28" s="25"/>
      <c r="K28" s="26">
        <f t="shared" si="0"/>
        <v>0</v>
      </c>
      <c r="L28" s="18"/>
      <c r="M28" s="18"/>
      <c r="N28" s="18"/>
      <c r="O28" s="15"/>
      <c r="P28" s="13"/>
      <c r="Q28" s="16"/>
      <c r="R28" s="17"/>
      <c r="S28" s="12"/>
      <c r="T28" s="5"/>
      <c r="U28" s="5"/>
      <c r="V28" s="5"/>
      <c r="W28" s="5"/>
      <c r="X28" s="5"/>
      <c r="Y28" s="6"/>
      <c r="Z28" s="15"/>
      <c r="AA28" s="15"/>
      <c r="AB28" s="16"/>
      <c r="AC28" s="17"/>
      <c r="AD28" s="17"/>
      <c r="AE28" s="14"/>
    </row>
    <row r="29" spans="1:31" ht="18" customHeight="1">
      <c r="A29" s="54"/>
      <c r="B29" s="64"/>
      <c r="C29" s="35" t="s">
        <v>44</v>
      </c>
      <c r="D29" s="57"/>
      <c r="E29" s="69" t="s">
        <v>79</v>
      </c>
      <c r="F29" s="35" t="s">
        <v>23</v>
      </c>
      <c r="G29" s="35"/>
      <c r="H29" s="47">
        <v>32.9</v>
      </c>
      <c r="I29" s="29" t="s">
        <v>112</v>
      </c>
      <c r="J29" s="25"/>
      <c r="K29" s="26">
        <f t="shared" si="0"/>
        <v>0</v>
      </c>
      <c r="L29" s="18"/>
      <c r="M29" s="18"/>
      <c r="N29" s="18"/>
      <c r="O29" s="15"/>
      <c r="P29" s="13"/>
      <c r="Q29" s="16"/>
      <c r="R29" s="17"/>
      <c r="S29" s="12"/>
      <c r="T29" s="5"/>
      <c r="U29" s="5"/>
      <c r="V29" s="5"/>
      <c r="W29" s="5"/>
      <c r="X29" s="5"/>
      <c r="Y29" s="6"/>
      <c r="Z29" s="15"/>
      <c r="AA29" s="15"/>
      <c r="AB29" s="16"/>
      <c r="AC29" s="17"/>
      <c r="AD29" s="17"/>
      <c r="AE29" s="14"/>
    </row>
    <row r="30" spans="1:31" ht="18" customHeight="1">
      <c r="A30" s="54"/>
      <c r="B30" s="64" t="s">
        <v>43</v>
      </c>
      <c r="C30" s="35" t="s">
        <v>45</v>
      </c>
      <c r="D30" s="57"/>
      <c r="E30" s="69" t="s">
        <v>82</v>
      </c>
      <c r="F30" s="35" t="s">
        <v>23</v>
      </c>
      <c r="G30" s="35"/>
      <c r="H30" s="47">
        <v>32.9</v>
      </c>
      <c r="I30" s="29" t="s">
        <v>113</v>
      </c>
      <c r="J30" s="25"/>
      <c r="K30" s="26">
        <f t="shared" si="0"/>
        <v>0</v>
      </c>
      <c r="L30" s="18"/>
      <c r="M30" s="18"/>
      <c r="N30" s="18"/>
      <c r="O30" s="15"/>
      <c r="P30" s="13"/>
      <c r="Q30" s="16"/>
      <c r="R30" s="17"/>
      <c r="S30" s="12"/>
      <c r="T30" s="5"/>
      <c r="U30" s="5"/>
      <c r="V30" s="5"/>
      <c r="W30" s="5"/>
      <c r="X30" s="5"/>
      <c r="Y30" s="6"/>
      <c r="Z30" s="15"/>
      <c r="AA30" s="15"/>
      <c r="AB30" s="16"/>
      <c r="AC30" s="17"/>
      <c r="AD30" s="17"/>
      <c r="AE30" s="14"/>
    </row>
    <row r="31" spans="1:31" ht="18" customHeight="1">
      <c r="A31" s="54"/>
      <c r="B31" s="64"/>
      <c r="C31" s="35" t="s">
        <v>46</v>
      </c>
      <c r="D31" s="57"/>
      <c r="E31" s="69" t="s">
        <v>83</v>
      </c>
      <c r="F31" s="35" t="s">
        <v>23</v>
      </c>
      <c r="G31" s="35"/>
      <c r="H31" s="47">
        <v>34.5</v>
      </c>
      <c r="I31" s="29" t="s">
        <v>114</v>
      </c>
      <c r="J31" s="25"/>
      <c r="K31" s="26">
        <f t="shared" si="0"/>
        <v>0</v>
      </c>
      <c r="L31" s="18"/>
      <c r="M31" s="18"/>
      <c r="N31" s="18"/>
      <c r="O31" s="15"/>
      <c r="P31" s="13"/>
      <c r="Q31" s="16"/>
      <c r="R31" s="17"/>
      <c r="S31" s="12"/>
      <c r="T31" s="5"/>
      <c r="U31" s="5"/>
      <c r="V31" s="5"/>
      <c r="W31" s="5"/>
      <c r="X31" s="5"/>
      <c r="Y31" s="6"/>
      <c r="Z31" s="15"/>
      <c r="AA31" s="15"/>
      <c r="AB31" s="16"/>
      <c r="AC31" s="17"/>
      <c r="AD31" s="17"/>
      <c r="AE31" s="14"/>
    </row>
    <row r="32" spans="1:31" ht="18.75" customHeight="1">
      <c r="A32" s="62"/>
      <c r="B32" s="63"/>
      <c r="C32" s="36" t="s">
        <v>47</v>
      </c>
      <c r="D32" s="57"/>
      <c r="E32" s="70" t="s">
        <v>84</v>
      </c>
      <c r="F32" s="36" t="s">
        <v>23</v>
      </c>
      <c r="G32" s="36"/>
      <c r="H32" s="46">
        <v>34.5</v>
      </c>
      <c r="I32" s="29" t="s">
        <v>115</v>
      </c>
      <c r="J32" s="25"/>
      <c r="K32" s="26">
        <f t="shared" si="0"/>
        <v>0</v>
      </c>
      <c r="L32" s="18"/>
      <c r="M32" s="18"/>
      <c r="N32" s="18"/>
      <c r="O32" s="15"/>
      <c r="P32" s="13"/>
      <c r="Q32" s="16"/>
      <c r="R32" s="17"/>
      <c r="S32" s="12"/>
      <c r="T32" s="5"/>
      <c r="U32" s="5"/>
      <c r="V32" s="5"/>
      <c r="W32" s="5"/>
      <c r="X32" s="5"/>
      <c r="Y32" s="6"/>
      <c r="Z32" s="15"/>
      <c r="AA32" s="15"/>
      <c r="AB32" s="16"/>
      <c r="AC32" s="17"/>
      <c r="AD32" s="17"/>
      <c r="AE32" s="14"/>
    </row>
    <row r="33" spans="1:31" ht="50.25" customHeight="1">
      <c r="A33" s="71"/>
      <c r="B33" s="72" t="s">
        <v>48</v>
      </c>
      <c r="C33" s="36" t="s">
        <v>49</v>
      </c>
      <c r="D33" s="39"/>
      <c r="E33" s="36" t="s">
        <v>50</v>
      </c>
      <c r="F33" s="36" t="s">
        <v>23</v>
      </c>
      <c r="G33" s="40"/>
      <c r="H33" s="46">
        <v>363</v>
      </c>
      <c r="I33" s="29" t="s">
        <v>116</v>
      </c>
      <c r="J33" s="25"/>
      <c r="K33" s="26">
        <f t="shared" si="0"/>
        <v>0</v>
      </c>
      <c r="L33" s="18"/>
      <c r="M33" s="18"/>
      <c r="N33" s="18"/>
      <c r="O33" s="15"/>
      <c r="P33" s="13"/>
      <c r="Q33" s="16"/>
      <c r="R33" s="17"/>
      <c r="S33" s="12"/>
      <c r="T33" s="5"/>
      <c r="U33" s="5"/>
      <c r="V33" s="5"/>
      <c r="W33" s="5"/>
      <c r="X33" s="5"/>
      <c r="Y33" s="6"/>
      <c r="Z33" s="15"/>
      <c r="AA33" s="15"/>
      <c r="AB33" s="16"/>
      <c r="AC33" s="17"/>
      <c r="AD33" s="17"/>
      <c r="AE33" s="14"/>
    </row>
    <row r="34" spans="1:31" ht="18.75" customHeight="1">
      <c r="A34" s="60"/>
      <c r="B34" s="64"/>
      <c r="C34" s="33">
        <v>255435</v>
      </c>
      <c r="D34" s="57"/>
      <c r="E34" s="68" t="s">
        <v>85</v>
      </c>
      <c r="F34" s="31" t="s">
        <v>23</v>
      </c>
      <c r="G34" s="31"/>
      <c r="H34" s="45">
        <v>36.6</v>
      </c>
      <c r="I34" s="29" t="s">
        <v>117</v>
      </c>
      <c r="J34" s="25"/>
      <c r="K34" s="26">
        <f t="shared" si="0"/>
        <v>0</v>
      </c>
      <c r="L34" s="18"/>
      <c r="M34" s="18"/>
      <c r="N34" s="18"/>
      <c r="O34" s="15"/>
      <c r="P34" s="13"/>
      <c r="Q34" s="16"/>
      <c r="R34" s="17"/>
      <c r="S34" s="12"/>
      <c r="T34" s="5"/>
      <c r="U34" s="5"/>
      <c r="V34" s="5"/>
      <c r="W34" s="5"/>
      <c r="X34" s="5"/>
      <c r="Y34" s="6"/>
      <c r="Z34" s="15"/>
      <c r="AA34" s="15"/>
      <c r="AB34" s="16"/>
      <c r="AC34" s="17"/>
      <c r="AD34" s="17"/>
      <c r="AE34" s="14"/>
    </row>
    <row r="35" spans="1:31" ht="19.5" customHeight="1">
      <c r="A35" s="54"/>
      <c r="B35" s="64"/>
      <c r="C35" s="33" t="s">
        <v>52</v>
      </c>
      <c r="D35" s="57"/>
      <c r="E35" s="69" t="s">
        <v>86</v>
      </c>
      <c r="F35" s="35" t="s">
        <v>23</v>
      </c>
      <c r="G35" s="35"/>
      <c r="H35" s="47">
        <v>36.6</v>
      </c>
      <c r="I35" s="29" t="s">
        <v>118</v>
      </c>
      <c r="J35" s="25"/>
      <c r="K35" s="26">
        <f t="shared" si="0"/>
        <v>0</v>
      </c>
      <c r="L35" s="18"/>
      <c r="M35" s="18"/>
      <c r="N35" s="18"/>
      <c r="O35" s="15"/>
      <c r="P35" s="13"/>
      <c r="Q35" s="16"/>
      <c r="R35" s="17"/>
      <c r="S35" s="12"/>
      <c r="T35" s="5"/>
      <c r="U35" s="5"/>
      <c r="V35" s="5"/>
      <c r="W35" s="5"/>
      <c r="X35" s="5"/>
      <c r="Y35" s="6"/>
      <c r="Z35" s="15"/>
      <c r="AA35" s="15"/>
      <c r="AB35" s="16"/>
      <c r="AC35" s="17"/>
      <c r="AD35" s="17"/>
      <c r="AE35" s="14"/>
    </row>
    <row r="36" spans="1:31" ht="21" customHeight="1">
      <c r="A36" s="54"/>
      <c r="B36" s="64" t="s">
        <v>51</v>
      </c>
      <c r="C36" s="33" t="s">
        <v>53</v>
      </c>
      <c r="D36" s="57"/>
      <c r="E36" s="69" t="s">
        <v>77</v>
      </c>
      <c r="F36" s="35" t="s">
        <v>23</v>
      </c>
      <c r="G36" s="35"/>
      <c r="H36" s="47">
        <v>37.25</v>
      </c>
      <c r="I36" s="29" t="s">
        <v>119</v>
      </c>
      <c r="J36" s="25"/>
      <c r="K36" s="26">
        <f t="shared" si="0"/>
        <v>0</v>
      </c>
      <c r="L36" s="18"/>
      <c r="M36" s="18"/>
      <c r="N36" s="18"/>
      <c r="O36" s="15"/>
      <c r="P36" s="13"/>
      <c r="Q36" s="16"/>
      <c r="R36" s="17"/>
      <c r="S36" s="12"/>
      <c r="T36" s="5"/>
      <c r="U36" s="5"/>
      <c r="V36" s="5"/>
      <c r="W36" s="5"/>
      <c r="X36" s="5"/>
      <c r="Y36" s="6"/>
      <c r="Z36" s="15"/>
      <c r="AA36" s="15"/>
      <c r="AB36" s="16"/>
      <c r="AC36" s="17"/>
      <c r="AD36" s="17"/>
      <c r="AE36" s="14"/>
    </row>
    <row r="37" spans="1:31" ht="21" customHeight="1">
      <c r="A37" s="54"/>
      <c r="B37" s="64"/>
      <c r="C37" s="33" t="s">
        <v>54</v>
      </c>
      <c r="D37" s="57"/>
      <c r="E37" s="69" t="s">
        <v>87</v>
      </c>
      <c r="F37" s="35" t="s">
        <v>23</v>
      </c>
      <c r="G37" s="35"/>
      <c r="H37" s="47">
        <v>37.5</v>
      </c>
      <c r="I37" s="29" t="s">
        <v>120</v>
      </c>
      <c r="J37" s="25"/>
      <c r="K37" s="26">
        <f t="shared" si="0"/>
        <v>0</v>
      </c>
      <c r="L37" s="18"/>
      <c r="M37" s="18"/>
      <c r="N37" s="18"/>
      <c r="O37" s="15"/>
      <c r="P37" s="13"/>
      <c r="Q37" s="16"/>
      <c r="R37" s="17"/>
      <c r="S37" s="12"/>
      <c r="T37" s="5"/>
      <c r="U37" s="5"/>
      <c r="V37" s="5"/>
      <c r="W37" s="5"/>
      <c r="X37" s="5"/>
      <c r="Y37" s="6"/>
      <c r="Z37" s="15"/>
      <c r="AA37" s="15"/>
      <c r="AB37" s="16"/>
      <c r="AC37" s="17"/>
      <c r="AD37" s="17"/>
      <c r="AE37" s="14"/>
    </row>
    <row r="38" spans="1:31" ht="19.5" customHeight="1">
      <c r="A38" s="54"/>
      <c r="B38" s="64"/>
      <c r="C38" s="33" t="s">
        <v>55</v>
      </c>
      <c r="D38" s="57"/>
      <c r="E38" s="69" t="s">
        <v>78</v>
      </c>
      <c r="F38" s="35" t="s">
        <v>23</v>
      </c>
      <c r="G38" s="35"/>
      <c r="H38" s="47">
        <v>37.9</v>
      </c>
      <c r="I38" s="29" t="s">
        <v>121</v>
      </c>
      <c r="J38" s="25"/>
      <c r="K38" s="26">
        <f t="shared" si="0"/>
        <v>0</v>
      </c>
      <c r="L38" s="18"/>
      <c r="M38" s="18"/>
      <c r="N38" s="18"/>
      <c r="O38" s="15"/>
      <c r="P38" s="13"/>
      <c r="Q38" s="16"/>
      <c r="R38" s="17"/>
      <c r="S38" s="12"/>
      <c r="T38" s="5"/>
      <c r="U38" s="5"/>
      <c r="V38" s="5"/>
      <c r="W38" s="5"/>
      <c r="X38" s="5"/>
      <c r="Y38" s="6"/>
      <c r="Z38" s="15"/>
      <c r="AA38" s="15"/>
      <c r="AB38" s="16"/>
      <c r="AC38" s="17"/>
      <c r="AD38" s="17"/>
      <c r="AE38" s="14"/>
    </row>
    <row r="39" spans="1:31" ht="21" customHeight="1">
      <c r="A39" s="62"/>
      <c r="B39" s="64"/>
      <c r="C39" s="33" t="s">
        <v>56</v>
      </c>
      <c r="D39" s="67"/>
      <c r="E39" s="70" t="s">
        <v>88</v>
      </c>
      <c r="F39" s="36" t="s">
        <v>23</v>
      </c>
      <c r="G39" s="36"/>
      <c r="H39" s="46">
        <v>38.6</v>
      </c>
      <c r="I39" s="29" t="s">
        <v>122</v>
      </c>
      <c r="J39" s="25"/>
      <c r="K39" s="26">
        <f t="shared" si="0"/>
        <v>0</v>
      </c>
      <c r="L39" s="18"/>
      <c r="M39" s="18"/>
      <c r="N39" s="18"/>
      <c r="O39" s="15"/>
      <c r="P39" s="13"/>
      <c r="Q39" s="16"/>
      <c r="R39" s="17"/>
      <c r="S39" s="12"/>
      <c r="T39" s="5"/>
      <c r="U39" s="5"/>
      <c r="V39" s="5"/>
      <c r="W39" s="5"/>
      <c r="X39" s="5"/>
      <c r="Y39" s="6"/>
      <c r="Z39" s="15"/>
      <c r="AA39" s="15"/>
      <c r="AB39" s="16"/>
      <c r="AC39" s="17"/>
      <c r="AD39" s="17"/>
      <c r="AE39" s="14"/>
    </row>
    <row r="40" spans="1:31" ht="21" customHeight="1">
      <c r="A40" s="60"/>
      <c r="B40" s="61"/>
      <c r="C40" s="31">
        <v>255491</v>
      </c>
      <c r="D40" s="65"/>
      <c r="E40" s="68" t="s">
        <v>85</v>
      </c>
      <c r="F40" s="31" t="s">
        <v>23</v>
      </c>
      <c r="G40" s="35"/>
      <c r="H40" s="47">
        <v>40.2</v>
      </c>
      <c r="I40" s="29" t="s">
        <v>123</v>
      </c>
      <c r="J40" s="25"/>
      <c r="K40" s="26">
        <f t="shared" si="0"/>
        <v>0</v>
      </c>
      <c r="L40" s="18"/>
      <c r="M40" s="18"/>
      <c r="N40" s="18"/>
      <c r="O40" s="15"/>
      <c r="P40" s="13"/>
      <c r="Q40" s="16"/>
      <c r="R40" s="17"/>
      <c r="S40" s="12"/>
      <c r="T40" s="5"/>
      <c r="U40" s="5"/>
      <c r="V40" s="5"/>
      <c r="W40" s="5"/>
      <c r="X40" s="5"/>
      <c r="Y40" s="6"/>
      <c r="Z40" s="15"/>
      <c r="AA40" s="15"/>
      <c r="AB40" s="16"/>
      <c r="AC40" s="17"/>
      <c r="AD40" s="17"/>
      <c r="AE40" s="14"/>
    </row>
    <row r="41" spans="1:31" ht="21" customHeight="1">
      <c r="A41" s="54"/>
      <c r="B41" s="64" t="s">
        <v>57</v>
      </c>
      <c r="C41" s="35" t="s">
        <v>58</v>
      </c>
      <c r="D41" s="66"/>
      <c r="E41" s="69" t="s">
        <v>77</v>
      </c>
      <c r="F41" s="35" t="s">
        <v>23</v>
      </c>
      <c r="G41" s="41"/>
      <c r="H41" s="47">
        <v>40.5</v>
      </c>
      <c r="I41" s="29" t="s">
        <v>124</v>
      </c>
      <c r="J41" s="25"/>
      <c r="K41" s="26">
        <f t="shared" si="0"/>
        <v>0</v>
      </c>
      <c r="L41" s="18"/>
      <c r="M41" s="18"/>
      <c r="N41" s="18"/>
      <c r="O41" s="15"/>
      <c r="P41" s="13"/>
      <c r="Q41" s="16"/>
      <c r="R41" s="17"/>
      <c r="S41" s="12"/>
      <c r="T41" s="5"/>
      <c r="U41" s="5"/>
      <c r="V41" s="5"/>
      <c r="W41" s="5"/>
      <c r="X41" s="5"/>
      <c r="Y41" s="6"/>
      <c r="Z41" s="15"/>
      <c r="AA41" s="15"/>
      <c r="AB41" s="16"/>
      <c r="AC41" s="17"/>
      <c r="AD41" s="17"/>
      <c r="AE41" s="14"/>
    </row>
    <row r="42" spans="1:31" ht="19.5" customHeight="1">
      <c r="A42" s="54"/>
      <c r="B42" s="64"/>
      <c r="C42" s="35" t="s">
        <v>59</v>
      </c>
      <c r="D42" s="66"/>
      <c r="E42" s="69" t="s">
        <v>87</v>
      </c>
      <c r="F42" s="35" t="s">
        <v>23</v>
      </c>
      <c r="G42" s="35"/>
      <c r="H42" s="47">
        <v>40.8</v>
      </c>
      <c r="I42" s="29" t="s">
        <v>125</v>
      </c>
      <c r="J42" s="25"/>
      <c r="K42" s="26">
        <f t="shared" si="0"/>
        <v>0</v>
      </c>
      <c r="L42" s="18"/>
      <c r="M42" s="18"/>
      <c r="N42" s="18"/>
      <c r="O42" s="15"/>
      <c r="P42" s="13"/>
      <c r="Q42" s="16"/>
      <c r="R42" s="17"/>
      <c r="S42" s="12"/>
      <c r="T42" s="5"/>
      <c r="U42" s="5"/>
      <c r="V42" s="5"/>
      <c r="W42" s="5"/>
      <c r="X42" s="5"/>
      <c r="Y42" s="6"/>
      <c r="Z42" s="15"/>
      <c r="AA42" s="15"/>
      <c r="AB42" s="16"/>
      <c r="AC42" s="17"/>
      <c r="AD42" s="17"/>
      <c r="AE42" s="14"/>
    </row>
    <row r="43" spans="1:31" ht="18.75" customHeight="1">
      <c r="A43" s="54"/>
      <c r="B43" s="64"/>
      <c r="C43" s="35" t="s">
        <v>60</v>
      </c>
      <c r="D43" s="66"/>
      <c r="E43" s="69" t="s">
        <v>78</v>
      </c>
      <c r="F43" s="35" t="s">
        <v>23</v>
      </c>
      <c r="G43" s="35"/>
      <c r="H43" s="47">
        <v>41.2</v>
      </c>
      <c r="I43" s="29" t="s">
        <v>126</v>
      </c>
      <c r="J43" s="25"/>
      <c r="K43" s="26">
        <f t="shared" si="0"/>
        <v>0</v>
      </c>
      <c r="L43" s="18"/>
      <c r="M43" s="18"/>
      <c r="N43" s="18"/>
      <c r="O43" s="15"/>
      <c r="P43" s="13"/>
      <c r="Q43" s="16"/>
      <c r="R43" s="17"/>
      <c r="S43" s="12"/>
      <c r="T43" s="5"/>
      <c r="U43" s="5"/>
      <c r="V43" s="5"/>
      <c r="W43" s="5"/>
      <c r="X43" s="5"/>
      <c r="Y43" s="6"/>
      <c r="Z43" s="15"/>
      <c r="AA43" s="15"/>
      <c r="AB43" s="16"/>
      <c r="AC43" s="17"/>
      <c r="AD43" s="17"/>
      <c r="AE43" s="14"/>
    </row>
    <row r="44" spans="1:31" ht="21" customHeight="1">
      <c r="A44" s="62"/>
      <c r="B44" s="63"/>
      <c r="C44" s="36" t="s">
        <v>61</v>
      </c>
      <c r="D44" s="67"/>
      <c r="E44" s="70" t="s">
        <v>88</v>
      </c>
      <c r="F44" s="36" t="s">
        <v>23</v>
      </c>
      <c r="G44" s="36"/>
      <c r="H44" s="46">
        <v>41.9</v>
      </c>
      <c r="I44" s="29" t="s">
        <v>127</v>
      </c>
      <c r="J44" s="25"/>
      <c r="K44" s="26">
        <f t="shared" si="0"/>
        <v>0</v>
      </c>
      <c r="L44" s="18"/>
      <c r="M44" s="18"/>
      <c r="N44" s="18"/>
      <c r="O44" s="15"/>
      <c r="P44" s="13"/>
      <c r="Q44" s="16"/>
      <c r="R44" s="17"/>
      <c r="S44" s="12"/>
      <c r="T44" s="5"/>
      <c r="U44" s="5"/>
      <c r="V44" s="5"/>
      <c r="W44" s="5"/>
      <c r="X44" s="5"/>
      <c r="Y44" s="6"/>
      <c r="Z44" s="15"/>
      <c r="AA44" s="15"/>
      <c r="AB44" s="16"/>
      <c r="AC44" s="17"/>
      <c r="AD44" s="17"/>
      <c r="AE44" s="14"/>
    </row>
    <row r="45" spans="1:31" ht="54.75" customHeight="1">
      <c r="A45" s="71"/>
      <c r="B45" s="72" t="s">
        <v>62</v>
      </c>
      <c r="C45" s="36">
        <v>88210</v>
      </c>
      <c r="D45" s="36"/>
      <c r="E45" s="36" t="s">
        <v>63</v>
      </c>
      <c r="F45" s="36" t="s">
        <v>23</v>
      </c>
      <c r="G45" s="42"/>
      <c r="H45" s="46">
        <v>226.24</v>
      </c>
      <c r="I45" s="29" t="s">
        <v>128</v>
      </c>
      <c r="J45" s="25"/>
      <c r="K45" s="26">
        <f t="shared" si="0"/>
        <v>0</v>
      </c>
      <c r="L45" s="18"/>
      <c r="M45" s="18"/>
      <c r="N45" s="18"/>
      <c r="O45" s="15"/>
      <c r="P45" s="13"/>
      <c r="Q45" s="16"/>
      <c r="R45" s="17"/>
      <c r="S45" s="12"/>
      <c r="T45" s="5"/>
      <c r="U45" s="5"/>
      <c r="V45" s="5"/>
      <c r="W45" s="5"/>
      <c r="X45" s="5"/>
      <c r="Y45" s="6"/>
      <c r="Z45" s="15"/>
      <c r="AA45" s="15"/>
      <c r="AB45" s="16"/>
      <c r="AC45" s="17"/>
      <c r="AD45" s="17"/>
      <c r="AE45" s="14"/>
    </row>
    <row r="46" spans="1:31" ht="20.25">
      <c r="A46" s="54"/>
      <c r="B46" s="53"/>
      <c r="C46" s="73"/>
      <c r="D46" s="73"/>
      <c r="E46" s="73"/>
      <c r="F46" s="53"/>
      <c r="G46" s="53"/>
      <c r="H46" s="53"/>
      <c r="I46" s="53"/>
      <c r="J46" s="28"/>
      <c r="L46" s="18"/>
      <c r="M46" s="18"/>
      <c r="N46" s="18"/>
      <c r="O46" s="15"/>
      <c r="P46" s="13"/>
      <c r="Q46" s="16"/>
      <c r="R46" s="17"/>
      <c r="S46" s="12"/>
      <c r="T46" s="5"/>
      <c r="U46" s="5"/>
      <c r="V46" s="5"/>
      <c r="W46" s="5"/>
      <c r="X46" s="5"/>
      <c r="Y46" s="6"/>
      <c r="Z46" s="15"/>
      <c r="AA46" s="15"/>
      <c r="AB46" s="16"/>
      <c r="AC46" s="17"/>
      <c r="AD46" s="17"/>
      <c r="AE46" s="14"/>
    </row>
    <row r="47" spans="1:31" ht="15.75">
      <c r="A47" s="54"/>
      <c r="B47" s="53"/>
      <c r="C47" s="53"/>
      <c r="D47" s="53"/>
      <c r="E47" s="53"/>
      <c r="F47" s="53"/>
      <c r="G47" s="53"/>
      <c r="H47" s="53"/>
      <c r="I47" s="53"/>
      <c r="J47" s="28"/>
      <c r="L47" s="18"/>
      <c r="M47" s="18"/>
      <c r="N47" s="18"/>
      <c r="O47" s="15"/>
      <c r="P47" s="13"/>
      <c r="Q47" s="16"/>
      <c r="R47" s="17"/>
      <c r="S47" s="12"/>
      <c r="T47" s="5"/>
      <c r="U47" s="5"/>
      <c r="V47" s="5"/>
      <c r="W47" s="5"/>
      <c r="X47" s="5"/>
      <c r="Y47" s="6"/>
      <c r="Z47" s="15"/>
      <c r="AA47" s="15"/>
      <c r="AB47" s="16"/>
      <c r="AC47" s="17"/>
      <c r="AD47" s="17"/>
      <c r="AE47" s="14"/>
    </row>
    <row r="48" spans="1:31" ht="15.75">
      <c r="A48" s="54"/>
      <c r="B48" s="53"/>
      <c r="C48" s="53"/>
      <c r="D48" s="53"/>
      <c r="E48" s="53"/>
      <c r="F48" s="53"/>
      <c r="G48" s="53"/>
      <c r="H48" s="53"/>
      <c r="I48" s="53"/>
      <c r="L48" s="18"/>
      <c r="M48" s="18"/>
      <c r="N48" s="18"/>
      <c r="O48" s="18"/>
      <c r="P48" s="14"/>
      <c r="Q48" s="13"/>
      <c r="R48" s="12"/>
      <c r="S48" s="12"/>
      <c r="T48" s="5"/>
      <c r="U48" s="5"/>
      <c r="V48" s="5"/>
      <c r="W48" s="5"/>
      <c r="X48" s="5"/>
      <c r="Y48" s="5"/>
      <c r="Z48" s="6"/>
      <c r="AA48" s="14"/>
      <c r="AB48" s="14"/>
      <c r="AC48" s="16"/>
      <c r="AD48" s="17"/>
      <c r="AE48" s="14"/>
    </row>
    <row r="49" spans="1:31" ht="14.25" thickBot="1">
      <c r="A49" s="54"/>
      <c r="B49" s="74"/>
      <c r="C49" s="74"/>
      <c r="D49" s="75"/>
      <c r="E49" s="76"/>
      <c r="F49" s="76"/>
      <c r="G49" s="53"/>
      <c r="H49" s="53"/>
      <c r="I49" s="53"/>
      <c r="Q49" s="14"/>
      <c r="Z49" s="14"/>
      <c r="AA49" s="14"/>
      <c r="AB49" s="14"/>
      <c r="AC49" s="14"/>
      <c r="AD49" s="14"/>
      <c r="AE49" s="14"/>
    </row>
    <row r="50" spans="1:31" ht="15.75">
      <c r="A50" s="54"/>
      <c r="B50" s="77" t="s">
        <v>0</v>
      </c>
      <c r="C50" s="77"/>
      <c r="D50" s="77"/>
      <c r="E50" s="77"/>
      <c r="F50" s="77"/>
      <c r="G50" s="53"/>
      <c r="H50" s="53"/>
      <c r="I50" s="53"/>
      <c r="Z50" s="14"/>
      <c r="AA50" s="14"/>
      <c r="AB50" s="14"/>
      <c r="AC50" s="14"/>
      <c r="AD50" s="14"/>
      <c r="AE50" s="14"/>
    </row>
    <row r="51" spans="1:9" ht="15.75">
      <c r="A51" s="54"/>
      <c r="B51" s="78" t="s">
        <v>64</v>
      </c>
      <c r="C51" s="78"/>
      <c r="D51" s="78"/>
      <c r="E51" s="78"/>
      <c r="F51" s="78"/>
      <c r="G51" s="53"/>
      <c r="H51" s="53"/>
      <c r="I51" s="53"/>
    </row>
    <row r="52" spans="1:9" ht="15">
      <c r="A52" s="54"/>
      <c r="B52" s="79" t="s">
        <v>96</v>
      </c>
      <c r="C52" s="79"/>
      <c r="D52" s="79"/>
      <c r="E52" s="79"/>
      <c r="F52" s="79"/>
      <c r="G52" s="53"/>
      <c r="H52" s="53"/>
      <c r="I52" s="53"/>
    </row>
    <row r="53" spans="1:9" ht="14.25">
      <c r="A53" s="54"/>
      <c r="B53" s="43" t="s">
        <v>129</v>
      </c>
      <c r="C53" s="48" t="s">
        <v>130</v>
      </c>
      <c r="D53" s="80"/>
      <c r="E53" s="48" t="s">
        <v>131</v>
      </c>
      <c r="F53" s="80"/>
      <c r="G53" s="80"/>
      <c r="H53" s="53"/>
      <c r="I53" s="44"/>
    </row>
    <row r="54" spans="1:9" ht="14.25" thickBot="1">
      <c r="A54" s="54"/>
      <c r="B54" s="81"/>
      <c r="C54" s="81"/>
      <c r="D54" s="82"/>
      <c r="E54" s="83"/>
      <c r="F54" s="83"/>
      <c r="G54" s="53"/>
      <c r="H54" s="53"/>
      <c r="I54" s="30"/>
    </row>
    <row r="55" spans="1:9" ht="20.25" thickBot="1">
      <c r="A55" s="54"/>
      <c r="B55" s="84" t="s">
        <v>65</v>
      </c>
      <c r="C55" s="85"/>
      <c r="D55" s="85"/>
      <c r="E55" s="85"/>
      <c r="F55" s="86"/>
      <c r="G55" s="53"/>
      <c r="H55" s="53"/>
      <c r="I55" s="53"/>
    </row>
    <row r="56" spans="1:9" ht="13.5">
      <c r="A56" s="54"/>
      <c r="B56" s="81"/>
      <c r="C56" s="81"/>
      <c r="D56" s="82"/>
      <c r="E56" s="83"/>
      <c r="F56" s="83"/>
      <c r="G56" s="53"/>
      <c r="H56" s="53"/>
      <c r="I56" s="53"/>
    </row>
    <row r="57" spans="1:9" ht="13.5">
      <c r="A57" s="87"/>
      <c r="B57" s="88" t="s">
        <v>66</v>
      </c>
      <c r="C57" s="89"/>
      <c r="D57" s="90"/>
      <c r="E57" s="83"/>
      <c r="F57" s="83"/>
      <c r="G57" s="83"/>
      <c r="H57" s="83"/>
      <c r="I57" s="83"/>
    </row>
    <row r="58" spans="1:9" ht="13.5">
      <c r="A58" s="87"/>
      <c r="B58" s="88"/>
      <c r="C58" s="89"/>
      <c r="D58" s="90"/>
      <c r="E58" s="83"/>
      <c r="F58" s="83"/>
      <c r="G58" s="83"/>
      <c r="H58" s="83"/>
      <c r="I58" s="83"/>
    </row>
    <row r="59" spans="1:9" ht="13.5">
      <c r="A59" s="87"/>
      <c r="B59" s="88" t="s">
        <v>67</v>
      </c>
      <c r="C59" s="89"/>
      <c r="D59" s="90"/>
      <c r="E59" s="83"/>
      <c r="F59" s="83"/>
      <c r="G59" s="83"/>
      <c r="H59" s="83"/>
      <c r="I59" s="83"/>
    </row>
    <row r="60" spans="1:9" ht="13.5">
      <c r="A60" s="87"/>
      <c r="B60" s="88"/>
      <c r="C60" s="89"/>
      <c r="D60" s="90"/>
      <c r="E60" s="83"/>
      <c r="F60" s="83"/>
      <c r="G60" s="83"/>
      <c r="H60" s="83"/>
      <c r="I60" s="83"/>
    </row>
    <row r="61" spans="1:9" ht="13.5">
      <c r="A61" s="87"/>
      <c r="B61" s="91" t="s">
        <v>132</v>
      </c>
      <c r="C61" s="92"/>
      <c r="D61" s="93"/>
      <c r="E61" s="94"/>
      <c r="F61" s="94"/>
      <c r="G61" s="94"/>
      <c r="H61" s="83"/>
      <c r="I61" s="83"/>
    </row>
    <row r="62" spans="1:9" ht="13.5">
      <c r="A62" s="87"/>
      <c r="B62" s="88" t="s">
        <v>133</v>
      </c>
      <c r="C62" s="89"/>
      <c r="D62" s="90"/>
      <c r="E62" s="83"/>
      <c r="F62" s="83"/>
      <c r="G62" s="83"/>
      <c r="H62" s="83"/>
      <c r="I62" s="83"/>
    </row>
    <row r="63" spans="1:9" ht="13.5">
      <c r="A63" s="87"/>
      <c r="B63" s="88"/>
      <c r="C63" s="89"/>
      <c r="D63" s="90"/>
      <c r="E63" s="83"/>
      <c r="F63" s="83"/>
      <c r="G63" s="83"/>
      <c r="H63" s="83"/>
      <c r="I63" s="83"/>
    </row>
    <row r="64" spans="1:9" ht="13.5">
      <c r="A64" s="87"/>
      <c r="B64" s="88" t="s">
        <v>134</v>
      </c>
      <c r="C64" s="89"/>
      <c r="D64" s="90"/>
      <c r="E64" s="83"/>
      <c r="F64" s="83"/>
      <c r="G64" s="83"/>
      <c r="H64" s="83"/>
      <c r="I64" s="83"/>
    </row>
    <row r="65" spans="1:9" ht="13.5">
      <c r="A65" s="87"/>
      <c r="B65" s="88"/>
      <c r="C65" s="89"/>
      <c r="D65" s="90"/>
      <c r="E65" s="83"/>
      <c r="F65" s="83"/>
      <c r="G65" s="83"/>
      <c r="H65" s="83"/>
      <c r="I65" s="83"/>
    </row>
    <row r="66" spans="1:9" ht="13.5">
      <c r="A66" s="87"/>
      <c r="B66" s="88" t="s">
        <v>68</v>
      </c>
      <c r="C66" s="89"/>
      <c r="D66" s="90"/>
      <c r="E66" s="83"/>
      <c r="F66" s="83"/>
      <c r="G66" s="83"/>
      <c r="H66" s="83"/>
      <c r="I66" s="83"/>
    </row>
    <row r="67" spans="1:9" ht="13.5">
      <c r="A67" s="87"/>
      <c r="B67" s="88" t="s">
        <v>69</v>
      </c>
      <c r="C67" s="89"/>
      <c r="D67" s="90"/>
      <c r="E67" s="83"/>
      <c r="F67" s="83"/>
      <c r="G67" s="83"/>
      <c r="H67" s="83"/>
      <c r="I67" s="83"/>
    </row>
    <row r="68" spans="1:9" ht="13.5">
      <c r="A68" s="87"/>
      <c r="B68" s="88" t="s">
        <v>70</v>
      </c>
      <c r="C68" s="89"/>
      <c r="D68" s="90"/>
      <c r="E68" s="83"/>
      <c r="F68" s="83"/>
      <c r="G68" s="83"/>
      <c r="H68" s="83"/>
      <c r="I68" s="83"/>
    </row>
    <row r="69" spans="1:9" ht="13.5">
      <c r="A69" s="87"/>
      <c r="B69" s="88" t="s">
        <v>71</v>
      </c>
      <c r="C69" s="89"/>
      <c r="D69" s="90"/>
      <c r="E69" s="83"/>
      <c r="F69" s="83"/>
      <c r="G69" s="83"/>
      <c r="H69" s="83"/>
      <c r="I69" s="83"/>
    </row>
    <row r="70" spans="1:9" ht="13.5">
      <c r="A70" s="87"/>
      <c r="B70" s="88"/>
      <c r="C70" s="89"/>
      <c r="D70" s="90"/>
      <c r="E70" s="83"/>
      <c r="F70" s="83"/>
      <c r="G70" s="83"/>
      <c r="H70" s="83"/>
      <c r="I70" s="83"/>
    </row>
    <row r="71" spans="1:9" ht="13.5">
      <c r="A71" s="87"/>
      <c r="B71" s="88" t="s">
        <v>72</v>
      </c>
      <c r="C71" s="89"/>
      <c r="D71" s="90"/>
      <c r="E71" s="83"/>
      <c r="F71" s="83"/>
      <c r="G71" s="83"/>
      <c r="H71" s="83"/>
      <c r="I71" s="83"/>
    </row>
    <row r="72" spans="1:9" ht="13.5">
      <c r="A72" s="87"/>
      <c r="B72" s="88"/>
      <c r="C72" s="89"/>
      <c r="D72" s="90"/>
      <c r="E72" s="83"/>
      <c r="F72" s="83"/>
      <c r="G72" s="83"/>
      <c r="H72" s="83"/>
      <c r="I72" s="83"/>
    </row>
    <row r="73" spans="1:9" ht="13.5">
      <c r="A73" s="87"/>
      <c r="B73" s="88" t="s">
        <v>73</v>
      </c>
      <c r="C73" s="89"/>
      <c r="D73" s="90"/>
      <c r="E73" s="83"/>
      <c r="F73" s="83"/>
      <c r="G73" s="83"/>
      <c r="H73" s="83"/>
      <c r="I73" s="83"/>
    </row>
    <row r="74" spans="1:9" ht="13.5">
      <c r="A74" s="87"/>
      <c r="B74" s="88" t="s">
        <v>74</v>
      </c>
      <c r="C74" s="89"/>
      <c r="D74" s="90"/>
      <c r="E74" s="83"/>
      <c r="F74" s="83"/>
      <c r="G74" s="83"/>
      <c r="H74" s="83"/>
      <c r="I74" s="83"/>
    </row>
    <row r="75" spans="1:9" ht="13.5">
      <c r="A75" s="87"/>
      <c r="B75" s="88" t="s">
        <v>75</v>
      </c>
      <c r="C75" s="89"/>
      <c r="D75" s="90"/>
      <c r="E75" s="83"/>
      <c r="F75" s="83"/>
      <c r="G75" s="83"/>
      <c r="H75" s="83"/>
      <c r="I75" s="83"/>
    </row>
    <row r="76" spans="1:9" ht="13.5">
      <c r="A76" s="87"/>
      <c r="B76" s="88"/>
      <c r="C76" s="89"/>
      <c r="D76" s="90"/>
      <c r="E76" s="83"/>
      <c r="F76" s="83"/>
      <c r="G76" s="83"/>
      <c r="H76" s="83"/>
      <c r="I76" s="83"/>
    </row>
    <row r="77" spans="1:9" ht="13.5">
      <c r="A77" s="87"/>
      <c r="B77" s="88" t="s">
        <v>135</v>
      </c>
      <c r="C77" s="89"/>
      <c r="D77" s="90"/>
      <c r="E77" s="83"/>
      <c r="F77" s="83"/>
      <c r="G77" s="83"/>
      <c r="H77" s="83"/>
      <c r="I77" s="83"/>
    </row>
    <row r="78" spans="1:9" ht="12.75">
      <c r="A78" s="54"/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54"/>
      <c r="B79" s="53"/>
      <c r="C79" s="53"/>
      <c r="D79" s="53"/>
      <c r="E79" s="53"/>
      <c r="F79" s="53"/>
      <c r="G79" s="53"/>
      <c r="H79" s="53"/>
      <c r="I79" s="53"/>
    </row>
  </sheetData>
  <sheetProtection password="8F18" sheet="1"/>
  <mergeCells count="10">
    <mergeCell ref="B55:F55"/>
    <mergeCell ref="B50:F50"/>
    <mergeCell ref="B51:F51"/>
    <mergeCell ref="B3:C3"/>
    <mergeCell ref="C53:D53"/>
    <mergeCell ref="E53:G53"/>
    <mergeCell ref="D1:K1"/>
    <mergeCell ref="D2:K2"/>
    <mergeCell ref="D3:K3"/>
    <mergeCell ref="B52:F52"/>
  </mergeCells>
  <hyperlinks>
    <hyperlink ref="B53" r:id="rId1" display="ventas@dmajum.com"/>
    <hyperlink ref="C53" r:id="rId2" display="servicos1@dmajum.com"/>
    <hyperlink ref="E53" r:id="rId3" display="logistica@dmajum.com"/>
  </hyperlinks>
  <printOptions/>
  <pageMargins left="0.75" right="0.75" top="1" bottom="1" header="0" footer="0"/>
  <pageSetup horizontalDpi="1200" verticalDpi="12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Owner</cp:lastModifiedBy>
  <dcterms:created xsi:type="dcterms:W3CDTF">2008-04-02T21:55:46Z</dcterms:created>
  <dcterms:modified xsi:type="dcterms:W3CDTF">2011-08-02T03:21:55Z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