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<sst xmlns="http://schemas.openxmlformats.org/spreadsheetml/2006/main" count="279" uniqueCount="186">
  <si>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</si>
  <si>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</si>
  <si>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</si>
  <si>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</si>
  <si>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</si>
  <si>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</si>
  <si>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</si>
  <si>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</si>
  <si>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</si>
  <si>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</si>
  <si>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</si>
  <si>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</si>
  <si>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</si>
  <si>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</si>
  <si>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</si>
  <si>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</si>
  <si>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½" (1216)</t>
  </si>
  <si>
    <t>5/8" (1620)</t>
  </si>
  <si>
    <t>¾" (2025)</t>
  </si>
  <si>
    <t>1" (2532)</t>
  </si>
  <si>
    <t>100 mt</t>
  </si>
  <si>
    <t>3G XPA Codo Hembra</t>
  </si>
  <si>
    <t>½" x ½" NPT</t>
  </si>
  <si>
    <t>5/8" x ½" NPT</t>
  </si>
  <si>
    <t>¾" x ¾" NPT</t>
  </si>
  <si>
    <t>1" x 1" NPT</t>
  </si>
  <si>
    <t>3G XPA Cople de Reparación</t>
  </si>
  <si>
    <t>½" x ½"</t>
  </si>
  <si>
    <t>5/8" x 5/8"</t>
  </si>
  <si>
    <t>¾" x ¾"</t>
  </si>
  <si>
    <t>1" x 1"</t>
  </si>
  <si>
    <t>3G XPA Tee</t>
  </si>
  <si>
    <t>*255321</t>
  </si>
  <si>
    <t>*255322</t>
  </si>
  <si>
    <t>*255323</t>
  </si>
  <si>
    <t>*255325</t>
  </si>
  <si>
    <t>½" x ½"x ½"</t>
  </si>
  <si>
    <t>5/8" x 5/8"x 5/8"</t>
  </si>
  <si>
    <t>¾" x ¾"x ¾"</t>
  </si>
  <si>
    <t>1" x 1"x 1"</t>
  </si>
  <si>
    <t>3G XPA Cople Reductor</t>
  </si>
  <si>
    <t>5/8" x ½"</t>
  </si>
  <si>
    <t>¾" x 5/8"</t>
  </si>
  <si>
    <t>½" Xpa x ½" cobre</t>
  </si>
  <si>
    <t>5/8" Xpa x ½" cobre</t>
  </si>
  <si>
    <t>3G XPA Adaptador Macho</t>
  </si>
  <si>
    <t>½" x ½” NPT</t>
  </si>
  <si>
    <t>5/8" x ½” NPT</t>
  </si>
  <si>
    <t>¾” x ¾” NPT</t>
  </si>
  <si>
    <t>1” x 1” NPT</t>
  </si>
  <si>
    <t>3G XPA Adaptador Hembra</t>
  </si>
  <si>
    <t>3G XPA Codo (Comp x Comp)</t>
  </si>
  <si>
    <t>*255312</t>
  </si>
  <si>
    <t>*255313</t>
  </si>
  <si>
    <t>*255314</t>
  </si>
  <si>
    <t>*255315</t>
  </si>
  <si>
    <t>Valvula eliminadora de aire</t>
  </si>
  <si>
    <t>*256206</t>
  </si>
  <si>
    <t>½"</t>
  </si>
  <si>
    <t>Valvula de Inserción (Comp x Rosca Macho)</t>
  </si>
  <si>
    <t>Moldeador Restaura diámetro tubería</t>
  </si>
  <si>
    <t>Multidiametro 1/2", 5/8, 3/4" y 1"</t>
  </si>
  <si>
    <t>Cortador de Tubo</t>
  </si>
  <si>
    <t>Múltiple</t>
  </si>
  <si>
    <t>PZA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</si>
  <si>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</si>
  <si>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</si>
  <si>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</si>
  <si>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</si>
  <si>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</si>
  <si>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</si>
  <si>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</si>
  <si>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</si>
  <si>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</si>
  <si>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</si>
  <si>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</si>
  <si>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</si>
  <si>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>Tiijera Cortatubos Multiple  5 en 1</t>
  </si>
  <si>
    <t>3/8" a 1" (16 a 32)</t>
  </si>
  <si>
    <t>3" x 11/4" RD 21 CxC</t>
  </si>
  <si>
    <t>3" x  1"     RD 21 CxC</t>
  </si>
  <si>
    <t>3” x 3/4”   RD 21 CxC</t>
  </si>
  <si>
    <t>3” x 1/2”   RD 21 CxC</t>
  </si>
  <si>
    <t>Cople TD con salida roscar</t>
  </si>
  <si>
    <t>MT</t>
  </si>
  <si>
    <t>VALVULA BANQUETA PARA TUBERIA - XPA</t>
  </si>
  <si>
    <t>VALVULA INSERCION PARA TUBERIA -XPA</t>
  </si>
  <si>
    <t>ADAPTADOR HEMBRA BRONCE PARA TUBERIA - XPA</t>
  </si>
  <si>
    <t>ADAPTADOR MACHO BRONCE PARA TUBERIA - XPA</t>
  </si>
  <si>
    <t>1/2" x 1/2"</t>
  </si>
  <si>
    <t>1/2" x 1/2" Rosca Macho</t>
  </si>
  <si>
    <t>1/2" x 1/2" Rosca Hembra</t>
  </si>
  <si>
    <t>CODO HEMBRA BRONCE PARA TUBERIA - XPA</t>
  </si>
  <si>
    <t>VALVULA CANDADO MACHO</t>
  </si>
  <si>
    <t>(Comp x Rosca Hembra)</t>
  </si>
  <si>
    <t xml:space="preserve">3G XPA Válvula Bloqueo Sencillo </t>
  </si>
  <si>
    <t>(Comp x Comp)</t>
  </si>
  <si>
    <t xml:space="preserve">3G XPA Válvula Banqueta Pestaña Orificio </t>
  </si>
  <si>
    <t xml:space="preserve"> TOMA DOMOCILIARIA COMPUESTA POR TUBERIA MULTICAPA </t>
  </si>
  <si>
    <t>C302107513</t>
  </si>
  <si>
    <t>C302107519</t>
  </si>
  <si>
    <t>C302107525</t>
  </si>
  <si>
    <t>88080-M</t>
  </si>
  <si>
    <t>88085-M</t>
  </si>
  <si>
    <t>88142.-M</t>
  </si>
  <si>
    <t>88432-M</t>
  </si>
  <si>
    <t>88132-M</t>
  </si>
  <si>
    <t>8896-PF</t>
  </si>
  <si>
    <t>8886-VM</t>
  </si>
  <si>
    <t xml:space="preserve">3G XPA Válvula banqueta manija standard (Comp x Comp) </t>
  </si>
  <si>
    <t>TUBERIA AZUL (PE-AL-PE) PARA AGUA</t>
  </si>
  <si>
    <t>TUBERIA NEGRO (PE-AL-PE) PARA AGUA</t>
  </si>
  <si>
    <t xml:space="preserve">Cople 3G XPA x 3G Cobre </t>
  </si>
  <si>
    <t>C302107532</t>
  </si>
  <si>
    <t xml:space="preserve">Tel: 58 71 14 05; 58 81 21 21; 50 16 45 06 ., Fax: 58 71 14 05., Cel: 044 55 59 81 94 18. Cel.044 55 1431 6193  Nextel: 5948 4296  ID  52*15*23944   </t>
  </si>
  <si>
    <t>17-001</t>
  </si>
  <si>
    <t>17-002</t>
  </si>
  <si>
    <t>17-003</t>
  </si>
  <si>
    <t>17-004</t>
  </si>
  <si>
    <t>17-005</t>
  </si>
  <si>
    <t>17-006</t>
  </si>
  <si>
    <t>17-007</t>
  </si>
  <si>
    <t>17-008</t>
  </si>
  <si>
    <t>17-009</t>
  </si>
  <si>
    <t>17-010</t>
  </si>
  <si>
    <t>17-011</t>
  </si>
  <si>
    <t>17-012</t>
  </si>
  <si>
    <t>17-013</t>
  </si>
  <si>
    <t>17-014</t>
  </si>
  <si>
    <t>17-015</t>
  </si>
  <si>
    <t>17-016</t>
  </si>
  <si>
    <t>17-017</t>
  </si>
  <si>
    <t>17-018</t>
  </si>
  <si>
    <t>17-019</t>
  </si>
  <si>
    <t>17-020</t>
  </si>
  <si>
    <t>17-021</t>
  </si>
  <si>
    <t>17-022</t>
  </si>
  <si>
    <t>17-023</t>
  </si>
  <si>
    <t>17-024</t>
  </si>
  <si>
    <t>17-025</t>
  </si>
  <si>
    <t>17-026</t>
  </si>
  <si>
    <t>17-027</t>
  </si>
  <si>
    <t>17-028</t>
  </si>
  <si>
    <t>17-029</t>
  </si>
  <si>
    <t>17-030</t>
  </si>
  <si>
    <t>17-031</t>
  </si>
  <si>
    <t>17-032</t>
  </si>
  <si>
    <t>17-033</t>
  </si>
  <si>
    <t>17-034</t>
  </si>
  <si>
    <t>17-035</t>
  </si>
  <si>
    <t>17-036</t>
  </si>
  <si>
    <t>17-037</t>
  </si>
  <si>
    <t>17-038</t>
  </si>
  <si>
    <t>17-039</t>
  </si>
  <si>
    <t>17-040</t>
  </si>
  <si>
    <t>17-041</t>
  </si>
  <si>
    <t>17-042</t>
  </si>
  <si>
    <t>17-043</t>
  </si>
  <si>
    <t>17-044</t>
  </si>
  <si>
    <t>17-045</t>
  </si>
  <si>
    <t>17-046</t>
  </si>
  <si>
    <t>17-047</t>
  </si>
  <si>
    <t>17-048</t>
  </si>
  <si>
    <t>17-049</t>
  </si>
  <si>
    <t>17-050</t>
  </si>
  <si>
    <t>17-051</t>
  </si>
  <si>
    <t>17-052</t>
  </si>
  <si>
    <t>17-053</t>
  </si>
  <si>
    <t>17-054</t>
  </si>
  <si>
    <t>17-055</t>
  </si>
  <si>
    <t>17-056</t>
  </si>
  <si>
    <t>17-057</t>
  </si>
  <si>
    <t>17-058</t>
  </si>
  <si>
    <t>17-059</t>
  </si>
  <si>
    <t>17-060</t>
  </si>
  <si>
    <t>17-061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</si>
  <si>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</si>
  <si>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</si>
  <si>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</si>
  <si>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</si>
  <si>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</si>
  <si>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</si>
  <si>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</si>
  <si>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</si>
  <si>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</si>
  <si>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02 DE AGOSTO AÑO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</si>
</sst>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[$-80A]dddd\,\ dd&quot; de &quot;mmmm&quot; de &quot;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2"/>
      <name val="Arial"/>
      <family val="2"/>
    </font>
    <font>
      <b/>
      <sz val="10"/>
      <name val="Tempus Sans ITC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 applyProtection="1">
      <alignment horizontal="center"/>
      <protection/>
    </xf>
    <xf numFmtId="171" fontId="19" fillId="0" borderId="0" xfId="0" applyNumberFormat="1" applyFont="1" applyAlignment="1">
      <alignment/>
    </xf>
    <xf numFmtId="9" fontId="19" fillId="34" borderId="0" xfId="0" applyNumberFormat="1" applyFont="1" applyFill="1" applyAlignment="1" applyProtection="1">
      <alignment horizontal="center"/>
      <protection locked="0"/>
    </xf>
    <xf numFmtId="171" fontId="19" fillId="0" borderId="0" xfId="48" applyFont="1" applyAlignment="1">
      <alignment/>
    </xf>
    <xf numFmtId="0" fontId="1" fillId="0" borderId="11" xfId="0" applyFont="1" applyBorder="1" applyAlignment="1">
      <alignment/>
    </xf>
    <xf numFmtId="171" fontId="19" fillId="0" borderId="12" xfId="48" applyFont="1" applyBorder="1" applyAlignment="1">
      <alignment/>
    </xf>
    <xf numFmtId="171" fontId="1" fillId="0" borderId="0" xfId="48" applyFont="1" applyBorder="1" applyAlignment="1">
      <alignment/>
    </xf>
    <xf numFmtId="0" fontId="7" fillId="35" borderId="0" xfId="0" applyFont="1" applyFill="1" applyAlignment="1" applyProtection="1">
      <alignment horizontal="center"/>
      <protection/>
    </xf>
    <xf numFmtId="16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74" fontId="1" fillId="33" borderId="0" xfId="48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16" fontId="1" fillId="0" borderId="13" xfId="0" applyNumberFormat="1" applyFont="1" applyFill="1" applyBorder="1" applyAlignment="1" applyProtection="1">
      <alignment horizontal="centerContinuous"/>
      <protection/>
    </xf>
    <xf numFmtId="0" fontId="1" fillId="0" borderId="13" xfId="0" applyFont="1" applyFill="1" applyBorder="1" applyAlignment="1" applyProtection="1">
      <alignment horizontal="centerContinuous"/>
      <protection/>
    </xf>
    <xf numFmtId="2" fontId="1" fillId="0" borderId="13" xfId="0" applyNumberFormat="1" applyFont="1" applyFill="1" applyBorder="1" applyAlignment="1" applyProtection="1">
      <alignment horizontal="right"/>
      <protection/>
    </xf>
    <xf numFmtId="2" fontId="1" fillId="0" borderId="14" xfId="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16" fontId="1" fillId="0" borderId="14" xfId="0" applyNumberFormat="1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17" fontId="1" fillId="0" borderId="14" xfId="0" applyNumberFormat="1" applyFont="1" applyFill="1" applyBorder="1" applyAlignment="1" applyProtection="1">
      <alignment horizontal="center"/>
      <protection/>
    </xf>
    <xf numFmtId="17" fontId="1" fillId="0" borderId="13" xfId="0" applyNumberFormat="1" applyFont="1" applyFill="1" applyBorder="1" applyAlignment="1" applyProtection="1">
      <alignment horizontal="center"/>
      <protection/>
    </xf>
    <xf numFmtId="2" fontId="1" fillId="0" borderId="0" xfId="48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1" fillId="0" borderId="0" xfId="45" applyFont="1" applyAlignment="1" applyProtection="1">
      <alignment horizontal="center"/>
      <protection/>
    </xf>
    <xf numFmtId="0" fontId="21" fillId="0" borderId="0" xfId="45" applyFont="1" applyAlignment="1" applyProtection="1">
      <alignment horizontal="left"/>
      <protection/>
    </xf>
    <xf numFmtId="2" fontId="1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justify"/>
      <protection/>
    </xf>
    <xf numFmtId="0" fontId="0" fillId="0" borderId="14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justify" wrapText="1"/>
      <protection/>
    </xf>
    <xf numFmtId="0" fontId="20" fillId="0" borderId="0" xfId="0" applyFont="1" applyFill="1" applyBorder="1" applyAlignment="1" applyProtection="1">
      <alignment horizontal="justify" wrapText="1"/>
      <protection/>
    </xf>
    <xf numFmtId="0" fontId="20" fillId="0" borderId="13" xfId="0" applyFont="1" applyFill="1" applyBorder="1" applyAlignment="1" applyProtection="1">
      <alignment horizontal="justify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20" fillId="0" borderId="15" xfId="0" applyFont="1" applyFill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Continuous"/>
      <protection/>
    </xf>
    <xf numFmtId="0" fontId="1" fillId="0" borderId="15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2" fontId="1" fillId="0" borderId="14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justify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3" fontId="8" fillId="0" borderId="0" xfId="48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43" fontId="8" fillId="0" borderId="0" xfId="48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71" fontId="0" fillId="0" borderId="0" xfId="48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21" fillId="0" borderId="0" xfId="45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26.emf" /><Relationship Id="rId7" Type="http://schemas.openxmlformats.org/officeDocument/2006/relationships/image" Target="../media/image27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jpeg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76200</xdr:rowOff>
    </xdr:from>
    <xdr:to>
      <xdr:col>8</xdr:col>
      <xdr:colOff>771525</xdr:colOff>
      <xdr:row>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0258425" y="76200"/>
          <a:ext cx="352425" cy="95250"/>
        </a:xfrm>
        <a:custGeom>
          <a:pathLst>
            <a:path h="95250" w="352425">
              <a:moveTo>
                <a:pt x="0" y="36382"/>
              </a:moveTo>
              <a:lnTo>
                <a:pt x="134615" y="36382"/>
              </a:lnTo>
              <a:lnTo>
                <a:pt x="176213" y="0"/>
              </a:lnTo>
              <a:lnTo>
                <a:pt x="217810" y="36382"/>
              </a:lnTo>
              <a:lnTo>
                <a:pt x="352425" y="36382"/>
              </a:lnTo>
              <a:lnTo>
                <a:pt x="243519" y="58867"/>
              </a:lnTo>
              <a:lnTo>
                <a:pt x="285118" y="95250"/>
              </a:lnTo>
              <a:lnTo>
                <a:pt x="176213" y="72764"/>
              </a:lnTo>
              <a:lnTo>
                <a:pt x="67307" y="95250"/>
              </a:lnTo>
              <a:lnTo>
                <a:pt x="108906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12</xdr:row>
      <xdr:rowOff>180975</xdr:rowOff>
    </xdr:from>
    <xdr:to>
      <xdr:col>0</xdr:col>
      <xdr:colOff>1076325</xdr:colOff>
      <xdr:row>16</xdr:row>
      <xdr:rowOff>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099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38100</xdr:rowOff>
    </xdr:from>
    <xdr:to>
      <xdr:col>0</xdr:col>
      <xdr:colOff>1076325</xdr:colOff>
      <xdr:row>21</xdr:row>
      <xdr:rowOff>180975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006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104775</xdr:rowOff>
    </xdr:from>
    <xdr:to>
      <xdr:col>0</xdr:col>
      <xdr:colOff>1181100</xdr:colOff>
      <xdr:row>26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3912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85725</xdr:rowOff>
    </xdr:from>
    <xdr:to>
      <xdr:col>0</xdr:col>
      <xdr:colOff>1171575</xdr:colOff>
      <xdr:row>30</xdr:row>
      <xdr:rowOff>66675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17232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104775</xdr:rowOff>
    </xdr:from>
    <xdr:to>
      <xdr:col>0</xdr:col>
      <xdr:colOff>1095375</xdr:colOff>
      <xdr:row>32</xdr:row>
      <xdr:rowOff>247650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7953375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1152525</xdr:colOff>
      <xdr:row>34</xdr:row>
      <xdr:rowOff>171450</xdr:rowOff>
    </xdr:to>
    <xdr:grpSp>
      <xdr:nvGrpSpPr>
        <xdr:cNvPr id="7" name="Group 28"/>
        <xdr:cNvGrpSpPr>
          <a:grpSpLocks/>
        </xdr:cNvGrpSpPr>
      </xdr:nvGrpSpPr>
      <xdr:grpSpPr>
        <a:xfrm>
          <a:off x="0" y="8639175"/>
          <a:ext cx="1152525" cy="371475"/>
          <a:chOff x="0" y="785"/>
          <a:chExt cx="121" cy="38"/>
        </a:xfrm>
        <a:solidFill>
          <a:srgbClr val="FFFFFF"/>
        </a:solidFill>
      </xdr:grpSpPr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785"/>
            <a:ext cx="7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4" y="788"/>
            <a:ext cx="57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47625</xdr:colOff>
      <xdr:row>35</xdr:row>
      <xdr:rowOff>66675</xdr:rowOff>
    </xdr:from>
    <xdr:to>
      <xdr:col>0</xdr:col>
      <xdr:colOff>1143000</xdr:colOff>
      <xdr:row>38</xdr:row>
      <xdr:rowOff>28575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9258300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0</xdr:col>
      <xdr:colOff>1152525</xdr:colOff>
      <xdr:row>41</xdr:row>
      <xdr:rowOff>180975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020300"/>
          <a:ext cx="115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104775</xdr:rowOff>
    </xdr:from>
    <xdr:to>
      <xdr:col>0</xdr:col>
      <xdr:colOff>1171575</xdr:colOff>
      <xdr:row>45</xdr:row>
      <xdr:rowOff>19050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1062990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46</xdr:row>
      <xdr:rowOff>76200</xdr:rowOff>
    </xdr:from>
    <xdr:to>
      <xdr:col>0</xdr:col>
      <xdr:colOff>1133475</xdr:colOff>
      <xdr:row>48</xdr:row>
      <xdr:rowOff>133350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136332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</xdr:row>
      <xdr:rowOff>66675</xdr:rowOff>
    </xdr:from>
    <xdr:to>
      <xdr:col>0</xdr:col>
      <xdr:colOff>1028700</xdr:colOff>
      <xdr:row>52</xdr:row>
      <xdr:rowOff>66675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11925300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1171575</xdr:colOff>
      <xdr:row>53</xdr:row>
      <xdr:rowOff>609600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620625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47625</xdr:rowOff>
    </xdr:from>
    <xdr:to>
      <xdr:col>0</xdr:col>
      <xdr:colOff>1152525</xdr:colOff>
      <xdr:row>54</xdr:row>
      <xdr:rowOff>609600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13306425"/>
          <a:ext cx="1104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123825</xdr:rowOff>
    </xdr:from>
    <xdr:to>
      <xdr:col>0</xdr:col>
      <xdr:colOff>1057275</xdr:colOff>
      <xdr:row>58</xdr:row>
      <xdr:rowOff>161925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1400175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1162050</xdr:colOff>
      <xdr:row>59</xdr:row>
      <xdr:rowOff>657225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64945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38100</xdr:rowOff>
    </xdr:from>
    <xdr:to>
      <xdr:col>0</xdr:col>
      <xdr:colOff>1066800</xdr:colOff>
      <xdr:row>60</xdr:row>
      <xdr:rowOff>657225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536382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0" name="Picture 41" descr="Logo_Ok_curvas[1]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57325" y="0"/>
          <a:ext cx="3867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61</xdr:row>
      <xdr:rowOff>66675</xdr:rowOff>
    </xdr:from>
    <xdr:to>
      <xdr:col>0</xdr:col>
      <xdr:colOff>1085850</xdr:colOff>
      <xdr:row>61</xdr:row>
      <xdr:rowOff>514350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60591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62</xdr:row>
      <xdr:rowOff>9525</xdr:rowOff>
    </xdr:from>
    <xdr:to>
      <xdr:col>0</xdr:col>
      <xdr:colOff>1095375</xdr:colOff>
      <xdr:row>66</xdr:row>
      <xdr:rowOff>0</xdr:rowOff>
    </xdr:to>
    <xdr:pic>
      <xdr:nvPicPr>
        <xdr:cNvPr id="22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16583025"/>
          <a:ext cx="990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0</xdr:col>
      <xdr:colOff>1171575</xdr:colOff>
      <xdr:row>66</xdr:row>
      <xdr:rowOff>495300</xdr:rowOff>
    </xdr:to>
    <xdr:pic>
      <xdr:nvPicPr>
        <xdr:cNvPr id="23" name="Picture 8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7954625"/>
          <a:ext cx="1171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28575</xdr:rowOff>
    </xdr:from>
    <xdr:to>
      <xdr:col>0</xdr:col>
      <xdr:colOff>1057275</xdr:colOff>
      <xdr:row>67</xdr:row>
      <xdr:rowOff>533400</xdr:rowOff>
    </xdr:to>
    <xdr:pic>
      <xdr:nvPicPr>
        <xdr:cNvPr id="24" name="Picture 8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18440400"/>
          <a:ext cx="971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68</xdr:row>
      <xdr:rowOff>28575</xdr:rowOff>
    </xdr:from>
    <xdr:to>
      <xdr:col>0</xdr:col>
      <xdr:colOff>1114425</xdr:colOff>
      <xdr:row>68</xdr:row>
      <xdr:rowOff>533400</xdr:rowOff>
    </xdr:to>
    <xdr:pic>
      <xdr:nvPicPr>
        <xdr:cNvPr id="25" name="Picture 8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18992850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69</xdr:row>
      <xdr:rowOff>47625</xdr:rowOff>
    </xdr:from>
    <xdr:to>
      <xdr:col>0</xdr:col>
      <xdr:colOff>1171575</xdr:colOff>
      <xdr:row>69</xdr:row>
      <xdr:rowOff>523875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1955482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28575</xdr:rowOff>
    </xdr:from>
    <xdr:to>
      <xdr:col>0</xdr:col>
      <xdr:colOff>1181100</xdr:colOff>
      <xdr:row>70</xdr:row>
      <xdr:rowOff>533400</xdr:rowOff>
    </xdr:to>
    <xdr:pic>
      <xdr:nvPicPr>
        <xdr:cNvPr id="27" name="Picture 8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0097750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71</xdr:row>
      <xdr:rowOff>66675</xdr:rowOff>
    </xdr:from>
    <xdr:to>
      <xdr:col>0</xdr:col>
      <xdr:colOff>1038225</xdr:colOff>
      <xdr:row>71</xdr:row>
      <xdr:rowOff>895350</xdr:rowOff>
    </xdr:to>
    <xdr:pic>
      <xdr:nvPicPr>
        <xdr:cNvPr id="28" name="Picture 8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" y="2067877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72</xdr:row>
      <xdr:rowOff>76200</xdr:rowOff>
    </xdr:from>
    <xdr:to>
      <xdr:col>0</xdr:col>
      <xdr:colOff>1000125</xdr:colOff>
      <xdr:row>72</xdr:row>
      <xdr:rowOff>809625</xdr:rowOff>
    </xdr:to>
    <xdr:pic>
      <xdr:nvPicPr>
        <xdr:cNvPr id="29" name="Picture 8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5275" y="216217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66675</xdr:rowOff>
    </xdr:from>
    <xdr:to>
      <xdr:col>0</xdr:col>
      <xdr:colOff>1133475</xdr:colOff>
      <xdr:row>18</xdr:row>
      <xdr:rowOff>247650</xdr:rowOff>
    </xdr:to>
    <xdr:pic>
      <xdr:nvPicPr>
        <xdr:cNvPr id="3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57700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80" zoomScaleNormal="80" zoomScalePageLayoutView="0" workbookViewId="0" topLeftCell="A1">
      <pane xSplit="8" ySplit="12" topLeftCell="I1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G7" sqref="G7"/>
    </sheetView>
  </sheetViews>
  <sheetFormatPr defaultColWidth="11.421875" defaultRowHeight="12.75"/>
  <cols>
    <col min="1" max="1" width="17.8515625" style="2" customWidth="1"/>
    <col min="2" max="2" width="47.57421875" style="0" customWidth="1"/>
    <col min="3" max="4" width="14.421875" style="0" customWidth="1"/>
    <col min="5" max="5" width="19.8515625" style="0" customWidth="1"/>
    <col min="6" max="6" width="7.7109375" style="0" customWidth="1"/>
    <col min="7" max="7" width="10.28125" style="0" customWidth="1"/>
    <col min="8" max="8" width="15.421875" style="0" customWidth="1"/>
    <col min="9" max="9" width="12.140625" style="0" customWidth="1"/>
    <col min="10" max="10" width="14.28125" style="2" customWidth="1"/>
    <col min="11" max="11" width="14.421875" style="2" customWidth="1"/>
    <col min="12" max="16384" width="11.421875" style="2" customWidth="1"/>
  </cols>
  <sheetData>
    <row r="1" spans="2:11" ht="45">
      <c r="B1" s="5"/>
      <c r="C1" s="6"/>
      <c r="D1" s="95" t="s">
        <v>0</v>
      </c>
      <c r="E1" s="95"/>
      <c r="F1" s="95"/>
      <c r="G1" s="95"/>
      <c r="H1" s="95"/>
      <c r="I1" s="95"/>
      <c r="J1" s="95"/>
      <c r="K1" s="95"/>
    </row>
    <row r="2" spans="2:11" ht="45">
      <c r="B2" s="7"/>
      <c r="C2" s="8"/>
      <c r="D2" s="96" t="s">
        <v>1</v>
      </c>
      <c r="E2" s="96"/>
      <c r="F2" s="96"/>
      <c r="G2" s="96"/>
      <c r="H2" s="96"/>
      <c r="I2" s="96"/>
      <c r="J2" s="96"/>
      <c r="K2" s="96"/>
    </row>
    <row r="3" spans="2:11" ht="12.75">
      <c r="B3" s="92"/>
      <c r="C3" s="92"/>
      <c r="D3" s="97" t="s">
        <v>98</v>
      </c>
      <c r="E3" s="97"/>
      <c r="F3" s="97"/>
      <c r="G3" s="97"/>
      <c r="H3" s="97"/>
      <c r="I3" s="97"/>
      <c r="J3" s="97"/>
      <c r="K3" s="97"/>
    </row>
    <row r="4" spans="1:9" ht="12.75">
      <c r="A4" s="37"/>
      <c r="B4" s="38"/>
      <c r="C4" s="38"/>
      <c r="D4" s="37"/>
      <c r="E4" s="37"/>
      <c r="F4" s="37"/>
      <c r="G4" s="37"/>
      <c r="H4" s="37"/>
      <c r="I4" s="37"/>
    </row>
    <row r="5" spans="1:11" ht="12.75">
      <c r="A5" s="37"/>
      <c r="B5" s="37"/>
      <c r="C5" s="37"/>
      <c r="D5" s="37"/>
      <c r="E5" s="37"/>
      <c r="F5" s="37"/>
      <c r="G5" s="37"/>
      <c r="H5" s="37"/>
      <c r="I5" s="37"/>
      <c r="J5" s="1" t="s">
        <v>2</v>
      </c>
      <c r="K5" s="11">
        <f>SUM(K13:K73)</f>
        <v>0</v>
      </c>
    </row>
    <row r="6" spans="1:11" ht="15.75">
      <c r="A6" s="37"/>
      <c r="B6" s="39" t="s">
        <v>185</v>
      </c>
      <c r="C6" s="40"/>
      <c r="D6" s="37"/>
      <c r="E6" s="37"/>
      <c r="F6" s="37"/>
      <c r="G6" s="37"/>
      <c r="H6" s="37"/>
      <c r="I6" s="37"/>
      <c r="J6" s="1" t="s">
        <v>3</v>
      </c>
      <c r="K6" s="12"/>
    </row>
    <row r="7" spans="1:11" ht="15">
      <c r="A7" s="37"/>
      <c r="B7" s="40"/>
      <c r="C7" s="40"/>
      <c r="D7" s="37"/>
      <c r="E7" s="37"/>
      <c r="F7" s="37"/>
      <c r="G7" s="37"/>
      <c r="H7" s="37"/>
      <c r="I7" s="37"/>
      <c r="J7" s="1" t="s">
        <v>4</v>
      </c>
      <c r="K7" s="13">
        <f>K5*(1-K6)</f>
        <v>0</v>
      </c>
    </row>
    <row r="8" spans="1:11" ht="16.5" thickBot="1">
      <c r="A8" s="37"/>
      <c r="B8" s="39" t="s">
        <v>5</v>
      </c>
      <c r="C8" s="40"/>
      <c r="D8" s="37"/>
      <c r="E8" s="37"/>
      <c r="F8" s="37"/>
      <c r="G8" s="37"/>
      <c r="H8" s="37"/>
      <c r="I8" s="37"/>
      <c r="J8" s="1" t="s">
        <v>6</v>
      </c>
      <c r="K8" s="13">
        <f>K9-K7</f>
        <v>0</v>
      </c>
    </row>
    <row r="9" spans="1:11" ht="13.5" thickBot="1">
      <c r="A9" s="37"/>
      <c r="B9" s="37"/>
      <c r="C9" s="37"/>
      <c r="D9" s="37"/>
      <c r="E9" s="37"/>
      <c r="F9" s="37"/>
      <c r="G9" s="37"/>
      <c r="H9" s="37"/>
      <c r="I9" s="37"/>
      <c r="J9" s="14" t="s">
        <v>7</v>
      </c>
      <c r="K9" s="15">
        <f>K7*1.16</f>
        <v>0</v>
      </c>
    </row>
    <row r="10" spans="1:9" ht="12.75">
      <c r="A10" s="37"/>
      <c r="B10" s="37"/>
      <c r="C10" s="41"/>
      <c r="D10" s="41"/>
      <c r="E10" s="41"/>
      <c r="F10" s="41"/>
      <c r="G10" s="37"/>
      <c r="H10" s="37"/>
      <c r="I10" s="37"/>
    </row>
    <row r="11" spans="1:9" ht="13.5" thickBot="1">
      <c r="A11" s="37"/>
      <c r="B11" s="37"/>
      <c r="C11" s="41"/>
      <c r="D11" s="41"/>
      <c r="E11" s="41"/>
      <c r="F11" s="41"/>
      <c r="G11" s="37"/>
      <c r="H11" s="37"/>
      <c r="I11" s="37"/>
    </row>
    <row r="12" spans="1:11" ht="39" thickBot="1">
      <c r="A12" s="42"/>
      <c r="B12" s="43" t="s">
        <v>8</v>
      </c>
      <c r="C12" s="44" t="s">
        <v>176</v>
      </c>
      <c r="D12" s="44" t="s">
        <v>9</v>
      </c>
      <c r="E12" s="44" t="s">
        <v>10</v>
      </c>
      <c r="F12" s="44" t="s">
        <v>11</v>
      </c>
      <c r="G12" s="44" t="s">
        <v>12</v>
      </c>
      <c r="H12" s="44" t="s">
        <v>13</v>
      </c>
      <c r="I12" s="44" t="s">
        <v>177</v>
      </c>
      <c r="J12" s="4" t="s">
        <v>14</v>
      </c>
      <c r="K12" s="3" t="s">
        <v>15</v>
      </c>
    </row>
    <row r="13" spans="1:11" ht="24" customHeight="1">
      <c r="A13" s="45"/>
      <c r="B13" s="46"/>
      <c r="C13" s="10">
        <v>11061</v>
      </c>
      <c r="D13" s="18" t="s">
        <v>16</v>
      </c>
      <c r="E13" s="19"/>
      <c r="F13" s="10" t="s">
        <v>84</v>
      </c>
      <c r="G13" s="10" t="s">
        <v>20</v>
      </c>
      <c r="H13" s="20">
        <v>17</v>
      </c>
      <c r="I13" s="17" t="s">
        <v>115</v>
      </c>
      <c r="J13" s="21"/>
      <c r="K13" s="16">
        <f aca="true" t="shared" si="0" ref="K13:K44">J13*H13</f>
        <v>0</v>
      </c>
    </row>
    <row r="14" spans="1:11" ht="21.75" customHeight="1">
      <c r="A14" s="38"/>
      <c r="B14" s="47" t="s">
        <v>110</v>
      </c>
      <c r="C14" s="10">
        <v>11225</v>
      </c>
      <c r="D14" s="18" t="s">
        <v>17</v>
      </c>
      <c r="E14" s="19"/>
      <c r="F14" s="10" t="s">
        <v>84</v>
      </c>
      <c r="G14" s="10" t="s">
        <v>20</v>
      </c>
      <c r="H14" s="20">
        <v>25.85</v>
      </c>
      <c r="I14" s="17" t="s">
        <v>116</v>
      </c>
      <c r="J14" s="21"/>
      <c r="K14" s="16">
        <f t="shared" si="0"/>
        <v>0</v>
      </c>
    </row>
    <row r="15" spans="1:11" ht="22.5" customHeight="1">
      <c r="A15" s="38"/>
      <c r="B15" s="47"/>
      <c r="C15" s="10">
        <v>11245</v>
      </c>
      <c r="D15" s="18" t="s">
        <v>18</v>
      </c>
      <c r="E15" s="19"/>
      <c r="F15" s="10" t="s">
        <v>84</v>
      </c>
      <c r="G15" s="10" t="s">
        <v>20</v>
      </c>
      <c r="H15" s="20">
        <v>30.9</v>
      </c>
      <c r="I15" s="17" t="s">
        <v>117</v>
      </c>
      <c r="J15" s="21"/>
      <c r="K15" s="16">
        <f t="shared" si="0"/>
        <v>0</v>
      </c>
    </row>
    <row r="16" spans="1:11" ht="23.25" customHeight="1">
      <c r="A16" s="48"/>
      <c r="B16" s="49"/>
      <c r="C16" s="22">
        <v>11219</v>
      </c>
      <c r="D16" s="23" t="s">
        <v>19</v>
      </c>
      <c r="E16" s="24"/>
      <c r="F16" s="22" t="s">
        <v>84</v>
      </c>
      <c r="G16" s="22" t="s">
        <v>20</v>
      </c>
      <c r="H16" s="25">
        <v>48.15</v>
      </c>
      <c r="I16" s="17" t="s">
        <v>118</v>
      </c>
      <c r="J16" s="21"/>
      <c r="K16" s="16">
        <f t="shared" si="0"/>
        <v>0</v>
      </c>
    </row>
    <row r="17" spans="1:11" ht="27" customHeight="1">
      <c r="A17" s="38"/>
      <c r="B17" s="47"/>
      <c r="C17" s="10">
        <v>11062</v>
      </c>
      <c r="D17" s="18" t="s">
        <v>16</v>
      </c>
      <c r="E17" s="19"/>
      <c r="F17" s="10" t="s">
        <v>84</v>
      </c>
      <c r="G17" s="10" t="s">
        <v>20</v>
      </c>
      <c r="H17" s="26">
        <v>18.2</v>
      </c>
      <c r="I17" s="17" t="s">
        <v>119</v>
      </c>
      <c r="J17" s="21"/>
      <c r="K17" s="16">
        <f t="shared" si="0"/>
        <v>0</v>
      </c>
    </row>
    <row r="18" spans="1:11" ht="27.75" customHeight="1">
      <c r="A18" s="38"/>
      <c r="B18" s="47" t="s">
        <v>111</v>
      </c>
      <c r="C18" s="10">
        <v>11064</v>
      </c>
      <c r="D18" s="18" t="s">
        <v>18</v>
      </c>
      <c r="E18" s="19"/>
      <c r="F18" s="10" t="s">
        <v>84</v>
      </c>
      <c r="G18" s="10" t="s">
        <v>20</v>
      </c>
      <c r="H18" s="20">
        <v>32.1</v>
      </c>
      <c r="I18" s="17" t="s">
        <v>120</v>
      </c>
      <c r="J18" s="21"/>
      <c r="K18" s="16">
        <f t="shared" si="0"/>
        <v>0</v>
      </c>
    </row>
    <row r="19" spans="1:11" ht="21.75" customHeight="1">
      <c r="A19" s="48"/>
      <c r="B19" s="49"/>
      <c r="C19" s="22">
        <v>11065</v>
      </c>
      <c r="D19" s="23" t="s">
        <v>19</v>
      </c>
      <c r="E19" s="24"/>
      <c r="F19" s="10" t="s">
        <v>84</v>
      </c>
      <c r="G19" s="22" t="s">
        <v>20</v>
      </c>
      <c r="H19" s="25">
        <v>51.9</v>
      </c>
      <c r="I19" s="17" t="s">
        <v>121</v>
      </c>
      <c r="J19" s="21"/>
      <c r="K19" s="16">
        <f t="shared" si="0"/>
        <v>0</v>
      </c>
    </row>
    <row r="20" spans="1:11" ht="16.5" customHeight="1">
      <c r="A20" s="38"/>
      <c r="B20" s="50"/>
      <c r="C20" s="27">
        <v>255316</v>
      </c>
      <c r="D20" s="28" t="s">
        <v>22</v>
      </c>
      <c r="E20" s="29"/>
      <c r="F20" s="27" t="s">
        <v>64</v>
      </c>
      <c r="G20" s="30"/>
      <c r="H20" s="26">
        <v>50.7</v>
      </c>
      <c r="I20" s="17" t="s">
        <v>122</v>
      </c>
      <c r="J20" s="21"/>
      <c r="K20" s="16">
        <f t="shared" si="0"/>
        <v>0</v>
      </c>
    </row>
    <row r="21" spans="1:11" ht="19.5" customHeight="1">
      <c r="A21" s="38"/>
      <c r="B21" s="47" t="s">
        <v>21</v>
      </c>
      <c r="C21" s="10">
        <v>255317</v>
      </c>
      <c r="D21" s="18" t="s">
        <v>23</v>
      </c>
      <c r="E21" s="19"/>
      <c r="F21" s="10" t="s">
        <v>64</v>
      </c>
      <c r="G21" s="10"/>
      <c r="H21" s="20">
        <v>51.3</v>
      </c>
      <c r="I21" s="17" t="s">
        <v>123</v>
      </c>
      <c r="J21" s="21"/>
      <c r="K21" s="16">
        <f t="shared" si="0"/>
        <v>0</v>
      </c>
    </row>
    <row r="22" spans="1:11" ht="18" customHeight="1">
      <c r="A22" s="38"/>
      <c r="B22" s="47"/>
      <c r="C22" s="10">
        <v>255318</v>
      </c>
      <c r="D22" s="18" t="s">
        <v>24</v>
      </c>
      <c r="E22" s="19"/>
      <c r="F22" s="10" t="s">
        <v>64</v>
      </c>
      <c r="G22" s="10"/>
      <c r="H22" s="20">
        <v>51.95</v>
      </c>
      <c r="I22" s="17" t="s">
        <v>124</v>
      </c>
      <c r="J22" s="21"/>
      <c r="K22" s="16">
        <f t="shared" si="0"/>
        <v>0</v>
      </c>
    </row>
    <row r="23" spans="1:11" ht="18.75" customHeight="1">
      <c r="A23" s="48"/>
      <c r="B23" s="49"/>
      <c r="C23" s="22">
        <v>255327</v>
      </c>
      <c r="D23" s="23" t="s">
        <v>25</v>
      </c>
      <c r="E23" s="24"/>
      <c r="F23" s="22" t="s">
        <v>64</v>
      </c>
      <c r="G23" s="22"/>
      <c r="H23" s="25">
        <v>94.95</v>
      </c>
      <c r="I23" s="17" t="s">
        <v>125</v>
      </c>
      <c r="J23" s="21"/>
      <c r="K23" s="16">
        <f t="shared" si="0"/>
        <v>0</v>
      </c>
    </row>
    <row r="24" spans="1:11" ht="15.75" customHeight="1">
      <c r="A24" s="38"/>
      <c r="B24" s="50"/>
      <c r="C24" s="27">
        <v>255300</v>
      </c>
      <c r="D24" s="28" t="s">
        <v>27</v>
      </c>
      <c r="E24" s="29"/>
      <c r="F24" s="27" t="s">
        <v>64</v>
      </c>
      <c r="G24" s="27"/>
      <c r="H24" s="26">
        <v>62.35</v>
      </c>
      <c r="I24" s="17" t="s">
        <v>126</v>
      </c>
      <c r="J24" s="21"/>
      <c r="K24" s="16">
        <f t="shared" si="0"/>
        <v>0</v>
      </c>
    </row>
    <row r="25" spans="1:11" ht="15.75" customHeight="1">
      <c r="A25" s="38"/>
      <c r="B25" s="47" t="s">
        <v>26</v>
      </c>
      <c r="C25" s="10">
        <v>255302</v>
      </c>
      <c r="D25" s="18" t="s">
        <v>28</v>
      </c>
      <c r="E25" s="19"/>
      <c r="F25" s="10" t="s">
        <v>64</v>
      </c>
      <c r="G25" s="10"/>
      <c r="H25" s="20">
        <v>73.2</v>
      </c>
      <c r="I25" s="17" t="s">
        <v>127</v>
      </c>
      <c r="J25" s="21"/>
      <c r="K25" s="16">
        <f t="shared" si="0"/>
        <v>0</v>
      </c>
    </row>
    <row r="26" spans="1:11" ht="15" customHeight="1">
      <c r="A26" s="38"/>
      <c r="B26" s="47"/>
      <c r="C26" s="10">
        <v>255303</v>
      </c>
      <c r="D26" s="18" t="s">
        <v>29</v>
      </c>
      <c r="E26" s="19"/>
      <c r="F26" s="10" t="s">
        <v>64</v>
      </c>
      <c r="G26" s="10"/>
      <c r="H26" s="20">
        <v>82.85</v>
      </c>
      <c r="I26" s="17" t="s">
        <v>128</v>
      </c>
      <c r="J26" s="21"/>
      <c r="K26" s="16">
        <f t="shared" si="0"/>
        <v>0</v>
      </c>
    </row>
    <row r="27" spans="1:11" ht="16.5" customHeight="1">
      <c r="A27" s="48"/>
      <c r="B27" s="49"/>
      <c r="C27" s="22">
        <v>255304</v>
      </c>
      <c r="D27" s="23" t="s">
        <v>30</v>
      </c>
      <c r="E27" s="24"/>
      <c r="F27" s="22" t="s">
        <v>64</v>
      </c>
      <c r="G27" s="22"/>
      <c r="H27" s="25">
        <v>135.1</v>
      </c>
      <c r="I27" s="17" t="s">
        <v>129</v>
      </c>
      <c r="J27" s="21"/>
      <c r="K27" s="16">
        <f t="shared" si="0"/>
        <v>0</v>
      </c>
    </row>
    <row r="28" spans="1:11" ht="15">
      <c r="A28" s="38"/>
      <c r="B28" s="50"/>
      <c r="C28" s="27" t="s">
        <v>32</v>
      </c>
      <c r="D28" s="28" t="s">
        <v>36</v>
      </c>
      <c r="E28" s="29"/>
      <c r="F28" s="27" t="s">
        <v>64</v>
      </c>
      <c r="G28" s="27"/>
      <c r="H28" s="26">
        <v>109.4</v>
      </c>
      <c r="I28" s="17" t="s">
        <v>130</v>
      </c>
      <c r="J28" s="21"/>
      <c r="K28" s="16">
        <f t="shared" si="0"/>
        <v>0</v>
      </c>
    </row>
    <row r="29" spans="1:11" ht="15">
      <c r="A29" s="38"/>
      <c r="B29" s="47" t="s">
        <v>31</v>
      </c>
      <c r="C29" s="10" t="s">
        <v>33</v>
      </c>
      <c r="D29" s="18" t="s">
        <v>37</v>
      </c>
      <c r="E29" s="19"/>
      <c r="F29" s="10" t="s">
        <v>64</v>
      </c>
      <c r="G29" s="10"/>
      <c r="H29" s="20">
        <v>111.8</v>
      </c>
      <c r="I29" s="17" t="s">
        <v>131</v>
      </c>
      <c r="J29" s="21"/>
      <c r="K29" s="16">
        <f t="shared" si="0"/>
        <v>0</v>
      </c>
    </row>
    <row r="30" spans="1:11" ht="15">
      <c r="A30" s="38"/>
      <c r="B30" s="47"/>
      <c r="C30" s="10" t="s">
        <v>34</v>
      </c>
      <c r="D30" s="18" t="s">
        <v>38</v>
      </c>
      <c r="E30" s="19"/>
      <c r="F30" s="10" t="s">
        <v>64</v>
      </c>
      <c r="G30" s="10"/>
      <c r="H30" s="20">
        <v>131.9</v>
      </c>
      <c r="I30" s="17" t="s">
        <v>132</v>
      </c>
      <c r="J30" s="21"/>
      <c r="K30" s="16">
        <f t="shared" si="0"/>
        <v>0</v>
      </c>
    </row>
    <row r="31" spans="1:11" ht="15">
      <c r="A31" s="48"/>
      <c r="B31" s="49"/>
      <c r="C31" s="22" t="s">
        <v>35</v>
      </c>
      <c r="D31" s="23" t="s">
        <v>39</v>
      </c>
      <c r="E31" s="24"/>
      <c r="F31" s="22" t="s">
        <v>64</v>
      </c>
      <c r="G31" s="22"/>
      <c r="H31" s="25">
        <v>211.9</v>
      </c>
      <c r="I31" s="17" t="s">
        <v>133</v>
      </c>
      <c r="J31" s="21"/>
      <c r="K31" s="16">
        <f t="shared" si="0"/>
        <v>0</v>
      </c>
    </row>
    <row r="32" spans="1:11" ht="25.5" customHeight="1">
      <c r="A32" s="38"/>
      <c r="B32" s="50" t="s">
        <v>40</v>
      </c>
      <c r="C32" s="27">
        <v>255301</v>
      </c>
      <c r="D32" s="28" t="s">
        <v>41</v>
      </c>
      <c r="E32" s="29"/>
      <c r="F32" s="27" t="s">
        <v>64</v>
      </c>
      <c r="G32" s="27"/>
      <c r="H32" s="26">
        <v>74</v>
      </c>
      <c r="I32" s="17" t="s">
        <v>134</v>
      </c>
      <c r="J32" s="21"/>
      <c r="K32" s="16">
        <f t="shared" si="0"/>
        <v>0</v>
      </c>
    </row>
    <row r="33" spans="1:11" ht="30" customHeight="1">
      <c r="A33" s="48"/>
      <c r="B33" s="49"/>
      <c r="C33" s="22">
        <v>255320</v>
      </c>
      <c r="D33" s="23" t="s">
        <v>42</v>
      </c>
      <c r="E33" s="24"/>
      <c r="F33" s="22" t="s">
        <v>64</v>
      </c>
      <c r="G33" s="22"/>
      <c r="H33" s="25">
        <v>81.7</v>
      </c>
      <c r="I33" s="17" t="s">
        <v>135</v>
      </c>
      <c r="J33" s="21"/>
      <c r="K33" s="16">
        <f t="shared" si="0"/>
        <v>0</v>
      </c>
    </row>
    <row r="34" spans="1:11" ht="22.5" customHeight="1">
      <c r="A34" s="38"/>
      <c r="B34" s="50" t="s">
        <v>112</v>
      </c>
      <c r="C34" s="27">
        <v>255328</v>
      </c>
      <c r="D34" s="28" t="s">
        <v>43</v>
      </c>
      <c r="E34" s="29"/>
      <c r="F34" s="27" t="s">
        <v>64</v>
      </c>
      <c r="G34" s="27"/>
      <c r="H34" s="26">
        <v>107</v>
      </c>
      <c r="I34" s="17" t="s">
        <v>136</v>
      </c>
      <c r="J34" s="21"/>
      <c r="K34" s="16">
        <f t="shared" si="0"/>
        <v>0</v>
      </c>
    </row>
    <row r="35" spans="1:11" ht="27.75" customHeight="1">
      <c r="A35" s="48"/>
      <c r="B35" s="49"/>
      <c r="C35" s="22">
        <v>255329</v>
      </c>
      <c r="D35" s="24" t="s">
        <v>44</v>
      </c>
      <c r="E35" s="24"/>
      <c r="F35" s="22" t="s">
        <v>64</v>
      </c>
      <c r="G35" s="22"/>
      <c r="H35" s="25">
        <v>108.4</v>
      </c>
      <c r="I35" s="17" t="s">
        <v>137</v>
      </c>
      <c r="J35" s="21"/>
      <c r="K35" s="16">
        <f t="shared" si="0"/>
        <v>0</v>
      </c>
    </row>
    <row r="36" spans="1:11" ht="15">
      <c r="A36" s="38"/>
      <c r="B36" s="50"/>
      <c r="C36" s="27">
        <v>255305</v>
      </c>
      <c r="D36" s="29" t="s">
        <v>46</v>
      </c>
      <c r="E36" s="29"/>
      <c r="F36" s="27" t="s">
        <v>64</v>
      </c>
      <c r="G36" s="27"/>
      <c r="H36" s="26">
        <v>41.9</v>
      </c>
      <c r="I36" s="17" t="s">
        <v>138</v>
      </c>
      <c r="J36" s="21"/>
      <c r="K36" s="16">
        <f t="shared" si="0"/>
        <v>0</v>
      </c>
    </row>
    <row r="37" spans="1:11" ht="15">
      <c r="A37" s="38"/>
      <c r="B37" s="47" t="s">
        <v>45</v>
      </c>
      <c r="C37" s="10">
        <v>255306</v>
      </c>
      <c r="D37" s="19" t="s">
        <v>47</v>
      </c>
      <c r="E37" s="19"/>
      <c r="F37" s="10" t="s">
        <v>64</v>
      </c>
      <c r="G37" s="10"/>
      <c r="H37" s="20">
        <v>42.9</v>
      </c>
      <c r="I37" s="17" t="s">
        <v>139</v>
      </c>
      <c r="J37" s="21"/>
      <c r="K37" s="16">
        <f t="shared" si="0"/>
        <v>0</v>
      </c>
    </row>
    <row r="38" spans="1:11" ht="15">
      <c r="A38" s="38"/>
      <c r="B38" s="47"/>
      <c r="C38" s="10">
        <v>255307</v>
      </c>
      <c r="D38" s="19" t="s">
        <v>48</v>
      </c>
      <c r="E38" s="19"/>
      <c r="F38" s="10" t="s">
        <v>64</v>
      </c>
      <c r="G38" s="10"/>
      <c r="H38" s="20">
        <v>46.3</v>
      </c>
      <c r="I38" s="17" t="s">
        <v>140</v>
      </c>
      <c r="J38" s="21"/>
      <c r="K38" s="16">
        <f t="shared" si="0"/>
        <v>0</v>
      </c>
    </row>
    <row r="39" spans="1:11" ht="15">
      <c r="A39" s="48"/>
      <c r="B39" s="49"/>
      <c r="C39" s="22">
        <v>255308</v>
      </c>
      <c r="D39" s="24" t="s">
        <v>49</v>
      </c>
      <c r="E39" s="24"/>
      <c r="F39" s="22" t="s">
        <v>64</v>
      </c>
      <c r="G39" s="22"/>
      <c r="H39" s="25">
        <v>76.5</v>
      </c>
      <c r="I39" s="17" t="s">
        <v>141</v>
      </c>
      <c r="J39" s="21"/>
      <c r="K39" s="16">
        <f t="shared" si="0"/>
        <v>0</v>
      </c>
    </row>
    <row r="40" spans="1:11" ht="15">
      <c r="A40" s="38"/>
      <c r="B40" s="50"/>
      <c r="C40" s="27">
        <v>256200</v>
      </c>
      <c r="D40" s="29" t="s">
        <v>22</v>
      </c>
      <c r="E40" s="29"/>
      <c r="F40" s="27" t="s">
        <v>64</v>
      </c>
      <c r="G40" s="30"/>
      <c r="H40" s="26">
        <v>377.4</v>
      </c>
      <c r="I40" s="17" t="s">
        <v>142</v>
      </c>
      <c r="J40" s="21"/>
      <c r="K40" s="16">
        <f t="shared" si="0"/>
        <v>0</v>
      </c>
    </row>
    <row r="41" spans="1:11" ht="15">
      <c r="A41" s="38"/>
      <c r="B41" s="47" t="s">
        <v>95</v>
      </c>
      <c r="C41" s="10">
        <v>256201</v>
      </c>
      <c r="D41" s="19" t="s">
        <v>24</v>
      </c>
      <c r="E41" s="19"/>
      <c r="F41" s="10" t="s">
        <v>64</v>
      </c>
      <c r="G41" s="10"/>
      <c r="H41" s="20">
        <v>649.1</v>
      </c>
      <c r="I41" s="17" t="s">
        <v>143</v>
      </c>
      <c r="J41" s="21"/>
      <c r="K41" s="16">
        <f t="shared" si="0"/>
        <v>0</v>
      </c>
    </row>
    <row r="42" spans="1:11" ht="15">
      <c r="A42" s="48"/>
      <c r="B42" s="49" t="s">
        <v>94</v>
      </c>
      <c r="C42" s="22">
        <v>256202</v>
      </c>
      <c r="D42" s="24" t="s">
        <v>25</v>
      </c>
      <c r="E42" s="24"/>
      <c r="F42" s="22" t="s">
        <v>64</v>
      </c>
      <c r="G42" s="22"/>
      <c r="H42" s="25">
        <v>753.1</v>
      </c>
      <c r="I42" s="17" t="s">
        <v>144</v>
      </c>
      <c r="J42" s="21"/>
      <c r="K42" s="16">
        <f t="shared" si="0"/>
        <v>0</v>
      </c>
    </row>
    <row r="43" spans="1:11" ht="15">
      <c r="A43" s="38"/>
      <c r="B43" s="50"/>
      <c r="C43" s="27">
        <v>255309</v>
      </c>
      <c r="D43" s="28" t="s">
        <v>46</v>
      </c>
      <c r="E43" s="29"/>
      <c r="F43" s="27" t="s">
        <v>64</v>
      </c>
      <c r="G43" s="27"/>
      <c r="H43" s="26">
        <v>47.1</v>
      </c>
      <c r="I43" s="17" t="s">
        <v>145</v>
      </c>
      <c r="J43" s="21"/>
      <c r="K43" s="16">
        <f t="shared" si="0"/>
        <v>0</v>
      </c>
    </row>
    <row r="44" spans="1:11" ht="15">
      <c r="A44" s="38"/>
      <c r="B44" s="47" t="s">
        <v>50</v>
      </c>
      <c r="C44" s="10">
        <v>255310</v>
      </c>
      <c r="D44" s="19" t="s">
        <v>47</v>
      </c>
      <c r="E44" s="19"/>
      <c r="F44" s="10" t="s">
        <v>64</v>
      </c>
      <c r="G44" s="10"/>
      <c r="H44" s="20">
        <v>47.4</v>
      </c>
      <c r="I44" s="17" t="s">
        <v>146</v>
      </c>
      <c r="J44" s="21"/>
      <c r="K44" s="16">
        <f t="shared" si="0"/>
        <v>0</v>
      </c>
    </row>
    <row r="45" spans="1:11" ht="15">
      <c r="A45" s="38"/>
      <c r="B45" s="47"/>
      <c r="C45" s="10">
        <v>255311</v>
      </c>
      <c r="D45" s="19" t="s">
        <v>48</v>
      </c>
      <c r="E45" s="19"/>
      <c r="F45" s="10" t="s">
        <v>64</v>
      </c>
      <c r="G45" s="10"/>
      <c r="H45" s="20">
        <v>51.95</v>
      </c>
      <c r="I45" s="17" t="s">
        <v>147</v>
      </c>
      <c r="J45" s="21"/>
      <c r="K45" s="16">
        <f aca="true" t="shared" si="1" ref="K45:K73">J45*H45</f>
        <v>0</v>
      </c>
    </row>
    <row r="46" spans="1:11" ht="15">
      <c r="A46" s="48"/>
      <c r="B46" s="49"/>
      <c r="C46" s="22">
        <v>255324</v>
      </c>
      <c r="D46" s="24" t="s">
        <v>49</v>
      </c>
      <c r="E46" s="24"/>
      <c r="F46" s="22" t="s">
        <v>64</v>
      </c>
      <c r="G46" s="22"/>
      <c r="H46" s="25">
        <v>82.85</v>
      </c>
      <c r="I46" s="17" t="s">
        <v>148</v>
      </c>
      <c r="J46" s="21"/>
      <c r="K46" s="16">
        <f t="shared" si="1"/>
        <v>0</v>
      </c>
    </row>
    <row r="47" spans="1:11" ht="15">
      <c r="A47" s="38"/>
      <c r="B47" s="50"/>
      <c r="C47" s="27">
        <v>256203</v>
      </c>
      <c r="D47" s="29" t="s">
        <v>22</v>
      </c>
      <c r="E47" s="29"/>
      <c r="F47" s="27" t="s">
        <v>64</v>
      </c>
      <c r="G47" s="27"/>
      <c r="H47" s="26">
        <v>429.6</v>
      </c>
      <c r="I47" s="17" t="s">
        <v>149</v>
      </c>
      <c r="J47" s="21"/>
      <c r="K47" s="16">
        <f t="shared" si="1"/>
        <v>0</v>
      </c>
    </row>
    <row r="48" spans="1:11" ht="15">
      <c r="A48" s="38"/>
      <c r="B48" s="47" t="s">
        <v>97</v>
      </c>
      <c r="C48" s="10">
        <v>256204</v>
      </c>
      <c r="D48" s="19" t="s">
        <v>24</v>
      </c>
      <c r="E48" s="19"/>
      <c r="F48" s="10" t="s">
        <v>64</v>
      </c>
      <c r="G48" s="10"/>
      <c r="H48" s="20">
        <v>434</v>
      </c>
      <c r="I48" s="17" t="s">
        <v>150</v>
      </c>
      <c r="J48" s="21"/>
      <c r="K48" s="16">
        <f t="shared" si="1"/>
        <v>0</v>
      </c>
    </row>
    <row r="49" spans="1:11" ht="15">
      <c r="A49" s="48"/>
      <c r="B49" s="47" t="s">
        <v>96</v>
      </c>
      <c r="C49" s="22">
        <v>256205</v>
      </c>
      <c r="D49" s="24" t="s">
        <v>25</v>
      </c>
      <c r="E49" s="24"/>
      <c r="F49" s="22" t="s">
        <v>64</v>
      </c>
      <c r="G49" s="31"/>
      <c r="H49" s="25">
        <v>440</v>
      </c>
      <c r="I49" s="17" t="s">
        <v>151</v>
      </c>
      <c r="J49" s="21"/>
      <c r="K49" s="16">
        <f t="shared" si="1"/>
        <v>0</v>
      </c>
    </row>
    <row r="50" spans="1:11" ht="15">
      <c r="A50" s="38"/>
      <c r="B50" s="51"/>
      <c r="C50" s="27" t="s">
        <v>52</v>
      </c>
      <c r="D50" s="29" t="s">
        <v>27</v>
      </c>
      <c r="E50" s="29"/>
      <c r="F50" s="27" t="s">
        <v>64</v>
      </c>
      <c r="G50" s="27"/>
      <c r="H50" s="26">
        <v>74</v>
      </c>
      <c r="I50" s="17" t="s">
        <v>152</v>
      </c>
      <c r="J50" s="21"/>
      <c r="K50" s="16">
        <f t="shared" si="1"/>
        <v>0</v>
      </c>
    </row>
    <row r="51" spans="1:11" ht="15">
      <c r="A51" s="38"/>
      <c r="B51" s="52" t="s">
        <v>51</v>
      </c>
      <c r="C51" s="10" t="s">
        <v>53</v>
      </c>
      <c r="D51" s="19" t="s">
        <v>28</v>
      </c>
      <c r="E51" s="19"/>
      <c r="F51" s="10" t="s">
        <v>64</v>
      </c>
      <c r="G51" s="10"/>
      <c r="H51" s="20">
        <v>77.2</v>
      </c>
      <c r="I51" s="17" t="s">
        <v>153</v>
      </c>
      <c r="J51" s="21"/>
      <c r="K51" s="16">
        <f t="shared" si="1"/>
        <v>0</v>
      </c>
    </row>
    <row r="52" spans="1:11" ht="15">
      <c r="A52" s="38"/>
      <c r="B52" s="52"/>
      <c r="C52" s="10" t="s">
        <v>54</v>
      </c>
      <c r="D52" s="19" t="s">
        <v>29</v>
      </c>
      <c r="E52" s="19"/>
      <c r="F52" s="10" t="s">
        <v>64</v>
      </c>
      <c r="G52" s="10"/>
      <c r="H52" s="32">
        <v>91.7</v>
      </c>
      <c r="I52" s="17" t="s">
        <v>154</v>
      </c>
      <c r="J52" s="21"/>
      <c r="K52" s="16">
        <f t="shared" si="1"/>
        <v>0</v>
      </c>
    </row>
    <row r="53" spans="1:11" ht="15">
      <c r="A53" s="48"/>
      <c r="B53" s="53"/>
      <c r="C53" s="22" t="s">
        <v>55</v>
      </c>
      <c r="D53" s="23" t="s">
        <v>30</v>
      </c>
      <c r="E53" s="24"/>
      <c r="F53" s="22" t="s">
        <v>64</v>
      </c>
      <c r="G53" s="22"/>
      <c r="H53" s="25">
        <v>137.9</v>
      </c>
      <c r="I53" s="17" t="s">
        <v>155</v>
      </c>
      <c r="J53" s="21"/>
      <c r="K53" s="16">
        <f t="shared" si="1"/>
        <v>0</v>
      </c>
    </row>
    <row r="54" spans="1:11" ht="50.25" customHeight="1">
      <c r="A54" s="48"/>
      <c r="B54" s="54" t="s">
        <v>56</v>
      </c>
      <c r="C54" s="33" t="s">
        <v>57</v>
      </c>
      <c r="D54" s="99" t="s">
        <v>58</v>
      </c>
      <c r="E54" s="99"/>
      <c r="F54" s="33" t="s">
        <v>64</v>
      </c>
      <c r="G54" s="33"/>
      <c r="H54" s="36">
        <v>363</v>
      </c>
      <c r="I54" s="17" t="s">
        <v>156</v>
      </c>
      <c r="J54" s="21"/>
      <c r="K54" s="16">
        <f t="shared" si="1"/>
        <v>0</v>
      </c>
    </row>
    <row r="55" spans="1:11" ht="48.75" customHeight="1">
      <c r="A55" s="55"/>
      <c r="B55" s="51" t="s">
        <v>109</v>
      </c>
      <c r="C55" s="10">
        <v>256211</v>
      </c>
      <c r="D55" s="100" t="s">
        <v>27</v>
      </c>
      <c r="E55" s="100"/>
      <c r="F55" s="10" t="s">
        <v>64</v>
      </c>
      <c r="G55" s="10"/>
      <c r="H55" s="20">
        <v>358.9</v>
      </c>
      <c r="I55" s="17" t="s">
        <v>157</v>
      </c>
      <c r="J55" s="21"/>
      <c r="K55" s="16">
        <f t="shared" si="1"/>
        <v>0</v>
      </c>
    </row>
    <row r="56" spans="1:11" ht="15">
      <c r="A56" s="38"/>
      <c r="B56" s="50"/>
      <c r="C56" s="27">
        <v>256207</v>
      </c>
      <c r="D56" s="29" t="s">
        <v>46</v>
      </c>
      <c r="E56" s="29"/>
      <c r="F56" s="27" t="s">
        <v>64</v>
      </c>
      <c r="G56" s="27"/>
      <c r="H56" s="26">
        <v>341.7</v>
      </c>
      <c r="I56" s="17" t="s">
        <v>158</v>
      </c>
      <c r="J56" s="21"/>
      <c r="K56" s="16">
        <f t="shared" si="1"/>
        <v>0</v>
      </c>
    </row>
    <row r="57" spans="1:11" ht="15">
      <c r="A57" s="38"/>
      <c r="B57" s="47" t="s">
        <v>59</v>
      </c>
      <c r="C57" s="10">
        <v>256208</v>
      </c>
      <c r="D57" s="18" t="s">
        <v>47</v>
      </c>
      <c r="E57" s="19"/>
      <c r="F57" s="10" t="s">
        <v>64</v>
      </c>
      <c r="G57" s="10"/>
      <c r="H57" s="20">
        <v>345</v>
      </c>
      <c r="I57" s="17" t="s">
        <v>159</v>
      </c>
      <c r="J57" s="21"/>
      <c r="K57" s="16">
        <f t="shared" si="1"/>
        <v>0</v>
      </c>
    </row>
    <row r="58" spans="1:11" ht="15">
      <c r="A58" s="38"/>
      <c r="B58" s="47"/>
      <c r="C58" s="10">
        <v>256209</v>
      </c>
      <c r="D58" s="19" t="s">
        <v>48</v>
      </c>
      <c r="E58" s="19"/>
      <c r="F58" s="10" t="s">
        <v>64</v>
      </c>
      <c r="G58" s="10"/>
      <c r="H58" s="20">
        <v>352</v>
      </c>
      <c r="I58" s="17" t="s">
        <v>160</v>
      </c>
      <c r="J58" s="21"/>
      <c r="K58" s="16">
        <f t="shared" si="1"/>
        <v>0</v>
      </c>
    </row>
    <row r="59" spans="1:11" ht="15">
      <c r="A59" s="38"/>
      <c r="B59" s="49"/>
      <c r="C59" s="22">
        <v>256210</v>
      </c>
      <c r="D59" s="24" t="s">
        <v>49</v>
      </c>
      <c r="E59" s="24"/>
      <c r="F59" s="22" t="s">
        <v>64</v>
      </c>
      <c r="G59" s="22"/>
      <c r="H59" s="25">
        <v>449.8</v>
      </c>
      <c r="I59" s="17" t="s">
        <v>161</v>
      </c>
      <c r="J59" s="21"/>
      <c r="K59" s="16">
        <f t="shared" si="1"/>
        <v>0</v>
      </c>
    </row>
    <row r="60" spans="1:11" ht="54" customHeight="1">
      <c r="A60" s="55"/>
      <c r="B60" s="56" t="s">
        <v>60</v>
      </c>
      <c r="C60" s="33">
        <v>255319</v>
      </c>
      <c r="D60" s="99" t="s">
        <v>61</v>
      </c>
      <c r="E60" s="99"/>
      <c r="F60" s="33" t="s">
        <v>64</v>
      </c>
      <c r="G60" s="33"/>
      <c r="H60" s="36">
        <v>11.4</v>
      </c>
      <c r="I60" s="17" t="s">
        <v>162</v>
      </c>
      <c r="J60" s="21"/>
      <c r="K60" s="16">
        <f t="shared" si="1"/>
        <v>0</v>
      </c>
    </row>
    <row r="61" spans="1:11" ht="52.5" customHeight="1">
      <c r="A61" s="55"/>
      <c r="B61" s="56" t="s">
        <v>62</v>
      </c>
      <c r="C61" s="33">
        <v>88210</v>
      </c>
      <c r="D61" s="33" t="s">
        <v>63</v>
      </c>
      <c r="E61" s="33"/>
      <c r="F61" s="33" t="s">
        <v>64</v>
      </c>
      <c r="G61" s="33"/>
      <c r="H61" s="36">
        <v>226.24</v>
      </c>
      <c r="I61" s="17" t="s">
        <v>163</v>
      </c>
      <c r="J61" s="21"/>
      <c r="K61" s="16">
        <f t="shared" si="1"/>
        <v>0</v>
      </c>
    </row>
    <row r="62" spans="1:11" ht="45.75" customHeight="1">
      <c r="A62" s="55"/>
      <c r="B62" s="47" t="s">
        <v>77</v>
      </c>
      <c r="C62" s="57">
        <v>7701</v>
      </c>
      <c r="D62" s="58" t="s">
        <v>78</v>
      </c>
      <c r="E62" s="58"/>
      <c r="F62" s="33" t="s">
        <v>64</v>
      </c>
      <c r="G62" s="59"/>
      <c r="H62" s="60">
        <v>226.24</v>
      </c>
      <c r="I62" s="17" t="s">
        <v>164</v>
      </c>
      <c r="J62" s="21"/>
      <c r="K62" s="16">
        <f t="shared" si="1"/>
        <v>0</v>
      </c>
    </row>
    <row r="63" spans="1:11" ht="21.75" customHeight="1">
      <c r="A63" s="38"/>
      <c r="B63" s="61"/>
      <c r="C63" s="42" t="s">
        <v>99</v>
      </c>
      <c r="D63" s="62" t="s">
        <v>82</v>
      </c>
      <c r="E63" s="62"/>
      <c r="F63" s="10" t="s">
        <v>64</v>
      </c>
      <c r="G63" s="42"/>
      <c r="H63" s="63">
        <v>136.38</v>
      </c>
      <c r="I63" s="17" t="s">
        <v>165</v>
      </c>
      <c r="J63" s="21"/>
      <c r="K63" s="16">
        <f t="shared" si="1"/>
        <v>0</v>
      </c>
    </row>
    <row r="64" spans="1:11" ht="24.75" customHeight="1">
      <c r="A64" s="38"/>
      <c r="B64" s="64" t="s">
        <v>83</v>
      </c>
      <c r="C64" s="42" t="s">
        <v>100</v>
      </c>
      <c r="D64" s="62" t="s">
        <v>81</v>
      </c>
      <c r="E64" s="62"/>
      <c r="F64" s="10" t="s">
        <v>64</v>
      </c>
      <c r="G64" s="42"/>
      <c r="H64" s="60">
        <v>137.74</v>
      </c>
      <c r="I64" s="17" t="s">
        <v>166</v>
      </c>
      <c r="J64" s="21"/>
      <c r="K64" s="16">
        <f t="shared" si="1"/>
        <v>0</v>
      </c>
    </row>
    <row r="65" spans="1:13" ht="27" customHeight="1">
      <c r="A65" s="38"/>
      <c r="B65" s="64"/>
      <c r="C65" s="42" t="s">
        <v>101</v>
      </c>
      <c r="D65" s="62" t="s">
        <v>80</v>
      </c>
      <c r="E65" s="62"/>
      <c r="F65" s="10" t="s">
        <v>64</v>
      </c>
      <c r="G65" s="42"/>
      <c r="H65" s="60">
        <v>139.12</v>
      </c>
      <c r="I65" s="17" t="s">
        <v>167</v>
      </c>
      <c r="J65" s="21"/>
      <c r="K65" s="16">
        <f t="shared" si="1"/>
        <v>0</v>
      </c>
      <c r="L65" s="9"/>
      <c r="M65" s="10"/>
    </row>
    <row r="66" spans="1:13" ht="31.5" customHeight="1">
      <c r="A66" s="38"/>
      <c r="B66" s="64"/>
      <c r="C66" s="42" t="s">
        <v>113</v>
      </c>
      <c r="D66" s="24" t="s">
        <v>79</v>
      </c>
      <c r="E66" s="65"/>
      <c r="F66" s="22" t="s">
        <v>64</v>
      </c>
      <c r="G66" s="66"/>
      <c r="H66" s="67">
        <v>140.51</v>
      </c>
      <c r="I66" s="17" t="s">
        <v>168</v>
      </c>
      <c r="J66" s="21"/>
      <c r="K66" s="16">
        <f t="shared" si="1"/>
        <v>0</v>
      </c>
      <c r="L66" s="9"/>
      <c r="M66" s="10"/>
    </row>
    <row r="67" spans="1:11" ht="39.75" customHeight="1">
      <c r="A67" s="55"/>
      <c r="B67" s="68" t="s">
        <v>88</v>
      </c>
      <c r="C67" s="69" t="s">
        <v>102</v>
      </c>
      <c r="D67" s="62" t="s">
        <v>90</v>
      </c>
      <c r="E67" s="62"/>
      <c r="F67" s="70" t="s">
        <v>64</v>
      </c>
      <c r="G67" s="70"/>
      <c r="H67" s="60">
        <v>56.8</v>
      </c>
      <c r="I67" s="17" t="s">
        <v>169</v>
      </c>
      <c r="J67" s="21"/>
      <c r="K67" s="16">
        <f t="shared" si="1"/>
        <v>0</v>
      </c>
    </row>
    <row r="68" spans="1:11" ht="43.5" customHeight="1">
      <c r="A68" s="55"/>
      <c r="B68" s="68" t="s">
        <v>87</v>
      </c>
      <c r="C68" s="57" t="s">
        <v>103</v>
      </c>
      <c r="D68" s="58" t="s">
        <v>91</v>
      </c>
      <c r="E68" s="58"/>
      <c r="F68" s="57" t="s">
        <v>64</v>
      </c>
      <c r="G68" s="57"/>
      <c r="H68" s="71">
        <v>56.8</v>
      </c>
      <c r="I68" s="17" t="s">
        <v>170</v>
      </c>
      <c r="J68" s="21"/>
      <c r="K68" s="16">
        <f t="shared" si="1"/>
        <v>0</v>
      </c>
    </row>
    <row r="69" spans="1:11" ht="42.75" customHeight="1">
      <c r="A69" s="38"/>
      <c r="B69" s="68" t="s">
        <v>86</v>
      </c>
      <c r="C69" s="70" t="s">
        <v>104</v>
      </c>
      <c r="D69" s="62" t="s">
        <v>90</v>
      </c>
      <c r="E69" s="62"/>
      <c r="F69" s="70" t="s">
        <v>64</v>
      </c>
      <c r="G69" s="70"/>
      <c r="H69" s="60">
        <v>207</v>
      </c>
      <c r="I69" s="17" t="s">
        <v>171</v>
      </c>
      <c r="J69" s="21"/>
      <c r="K69" s="16">
        <f t="shared" si="1"/>
        <v>0</v>
      </c>
    </row>
    <row r="70" spans="1:11" ht="44.25" customHeight="1">
      <c r="A70" s="55"/>
      <c r="B70" s="68" t="s">
        <v>85</v>
      </c>
      <c r="C70" s="57" t="s">
        <v>105</v>
      </c>
      <c r="D70" s="58" t="s">
        <v>89</v>
      </c>
      <c r="E70" s="58"/>
      <c r="F70" s="57" t="s">
        <v>64</v>
      </c>
      <c r="G70" s="57"/>
      <c r="H70" s="71">
        <v>207</v>
      </c>
      <c r="I70" s="17" t="s">
        <v>172</v>
      </c>
      <c r="J70" s="21"/>
      <c r="K70" s="16">
        <f t="shared" si="1"/>
        <v>0</v>
      </c>
    </row>
    <row r="71" spans="1:11" ht="42.75" customHeight="1">
      <c r="A71" s="38"/>
      <c r="B71" s="68" t="s">
        <v>85</v>
      </c>
      <c r="C71" s="70" t="s">
        <v>106</v>
      </c>
      <c r="D71" s="62" t="s">
        <v>91</v>
      </c>
      <c r="E71" s="62"/>
      <c r="F71" s="70" t="s">
        <v>64</v>
      </c>
      <c r="G71" s="70"/>
      <c r="H71" s="60">
        <v>190.55</v>
      </c>
      <c r="I71" s="17" t="s">
        <v>173</v>
      </c>
      <c r="J71" s="21"/>
      <c r="K71" s="16">
        <f t="shared" si="1"/>
        <v>0</v>
      </c>
    </row>
    <row r="72" spans="1:11" ht="73.5" customHeight="1">
      <c r="A72" s="55"/>
      <c r="B72" s="72" t="s">
        <v>92</v>
      </c>
      <c r="C72" s="57" t="s">
        <v>107</v>
      </c>
      <c r="D72" s="58" t="s">
        <v>91</v>
      </c>
      <c r="E72" s="58"/>
      <c r="F72" s="57" t="s">
        <v>64</v>
      </c>
      <c r="G72" s="57"/>
      <c r="H72" s="71">
        <v>115.6</v>
      </c>
      <c r="I72" s="17" t="s">
        <v>174</v>
      </c>
      <c r="J72" s="21"/>
      <c r="K72" s="16">
        <f t="shared" si="1"/>
        <v>0</v>
      </c>
    </row>
    <row r="73" spans="1:11" ht="65.25" customHeight="1">
      <c r="A73" s="55"/>
      <c r="B73" s="72" t="s">
        <v>93</v>
      </c>
      <c r="C73" s="57" t="s">
        <v>108</v>
      </c>
      <c r="D73" s="58" t="s">
        <v>91</v>
      </c>
      <c r="E73" s="58"/>
      <c r="F73" s="57" t="s">
        <v>64</v>
      </c>
      <c r="G73" s="57"/>
      <c r="H73" s="71">
        <v>133.1</v>
      </c>
      <c r="I73" s="17" t="s">
        <v>175</v>
      </c>
      <c r="J73" s="21"/>
      <c r="K73" s="16">
        <f t="shared" si="1"/>
        <v>0</v>
      </c>
    </row>
    <row r="74" spans="1:9" ht="15.75">
      <c r="A74" s="38"/>
      <c r="B74" s="73"/>
      <c r="C74" s="73"/>
      <c r="D74" s="73"/>
      <c r="E74" s="73"/>
      <c r="F74" s="73"/>
      <c r="G74" s="73"/>
      <c r="H74" s="37"/>
      <c r="I74" s="37"/>
    </row>
    <row r="75" spans="1:9" ht="15.75">
      <c r="A75" s="38"/>
      <c r="B75" s="73"/>
      <c r="C75" s="73"/>
      <c r="D75" s="73"/>
      <c r="E75" s="73"/>
      <c r="F75" s="73"/>
      <c r="G75" s="73"/>
      <c r="H75" s="37"/>
      <c r="I75" s="37"/>
    </row>
    <row r="76" spans="1:9" ht="15.75">
      <c r="A76" s="38"/>
      <c r="B76" s="73"/>
      <c r="C76" s="73"/>
      <c r="D76" s="73"/>
      <c r="E76" s="73"/>
      <c r="F76" s="73"/>
      <c r="G76" s="73"/>
      <c r="H76" s="37"/>
      <c r="I76" s="37"/>
    </row>
    <row r="77" spans="1:9" ht="14.25" thickBot="1">
      <c r="A77" s="38"/>
      <c r="B77" s="74"/>
      <c r="C77" s="74"/>
      <c r="D77" s="75"/>
      <c r="E77" s="76"/>
      <c r="F77" s="76"/>
      <c r="G77" s="37"/>
      <c r="H77" s="37"/>
      <c r="I77" s="37"/>
    </row>
    <row r="78" spans="1:9" ht="15.75">
      <c r="A78" s="38"/>
      <c r="B78" s="93" t="s">
        <v>0</v>
      </c>
      <c r="C78" s="93"/>
      <c r="D78" s="93"/>
      <c r="E78" s="93"/>
      <c r="F78" s="93"/>
      <c r="G78" s="37"/>
      <c r="H78" s="37"/>
      <c r="I78" s="37"/>
    </row>
    <row r="79" spans="1:9" ht="15.75">
      <c r="A79" s="38"/>
      <c r="B79" s="94" t="s">
        <v>65</v>
      </c>
      <c r="C79" s="94"/>
      <c r="D79" s="94"/>
      <c r="E79" s="94"/>
      <c r="F79" s="94"/>
      <c r="G79" s="37"/>
      <c r="H79" s="37"/>
      <c r="I79" s="37"/>
    </row>
    <row r="80" spans="1:9" ht="15">
      <c r="A80" s="38"/>
      <c r="B80" s="98" t="s">
        <v>114</v>
      </c>
      <c r="C80" s="98"/>
      <c r="D80" s="98"/>
      <c r="E80" s="98"/>
      <c r="F80" s="98"/>
      <c r="G80" s="37"/>
      <c r="H80" s="37"/>
      <c r="I80" s="37"/>
    </row>
    <row r="81" spans="1:9" ht="14.25">
      <c r="A81" s="38"/>
      <c r="B81" s="34" t="s">
        <v>178</v>
      </c>
      <c r="C81" s="104" t="s">
        <v>179</v>
      </c>
      <c r="D81" s="105"/>
      <c r="E81" s="104" t="s">
        <v>180</v>
      </c>
      <c r="F81" s="105"/>
      <c r="G81" s="105"/>
      <c r="H81" s="37"/>
      <c r="I81" s="35"/>
    </row>
    <row r="82" spans="1:9" ht="14.25" thickBot="1">
      <c r="A82" s="38"/>
      <c r="B82" s="77"/>
      <c r="C82" s="77"/>
      <c r="D82" s="78"/>
      <c r="E82" s="79"/>
      <c r="F82" s="79"/>
      <c r="G82" s="37"/>
      <c r="H82" s="37"/>
      <c r="I82" s="37"/>
    </row>
    <row r="83" spans="1:9" ht="20.25" thickBot="1">
      <c r="A83" s="38"/>
      <c r="B83" s="101" t="s">
        <v>66</v>
      </c>
      <c r="C83" s="102"/>
      <c r="D83" s="102"/>
      <c r="E83" s="102"/>
      <c r="F83" s="103"/>
      <c r="G83" s="37"/>
      <c r="H83" s="37"/>
      <c r="I83" s="37"/>
    </row>
    <row r="84" spans="1:9" ht="13.5">
      <c r="A84" s="38"/>
      <c r="B84" s="77"/>
      <c r="C84" s="77"/>
      <c r="D84" s="78"/>
      <c r="E84" s="79"/>
      <c r="F84" s="79"/>
      <c r="G84" s="37"/>
      <c r="H84" s="37"/>
      <c r="I84" s="37"/>
    </row>
    <row r="85" spans="1:9" ht="13.5">
      <c r="A85" s="80"/>
      <c r="B85" s="81" t="s">
        <v>67</v>
      </c>
      <c r="C85" s="82"/>
      <c r="D85" s="83"/>
      <c r="E85" s="79"/>
      <c r="F85" s="79"/>
      <c r="G85" s="79"/>
      <c r="H85" s="79"/>
      <c r="I85" s="79"/>
    </row>
    <row r="86" spans="1:9" ht="13.5">
      <c r="A86" s="80"/>
      <c r="B86" s="81"/>
      <c r="C86" s="82"/>
      <c r="D86" s="83"/>
      <c r="E86" s="79"/>
      <c r="F86" s="79"/>
      <c r="G86" s="79"/>
      <c r="H86" s="79"/>
      <c r="I86" s="79"/>
    </row>
    <row r="87" spans="1:9" ht="13.5">
      <c r="A87" s="80"/>
      <c r="B87" s="81" t="s">
        <v>68</v>
      </c>
      <c r="C87" s="82"/>
      <c r="D87" s="83"/>
      <c r="E87" s="79"/>
      <c r="F87" s="79"/>
      <c r="G87" s="79"/>
      <c r="H87" s="79"/>
      <c r="I87" s="79"/>
    </row>
    <row r="88" spans="1:9" ht="13.5">
      <c r="A88" s="80"/>
      <c r="B88" s="81"/>
      <c r="C88" s="82"/>
      <c r="D88" s="83"/>
      <c r="E88" s="79"/>
      <c r="F88" s="79"/>
      <c r="G88" s="79"/>
      <c r="H88" s="79"/>
      <c r="I88" s="79"/>
    </row>
    <row r="89" spans="1:9" ht="13.5">
      <c r="A89" s="80"/>
      <c r="B89" s="84" t="s">
        <v>181</v>
      </c>
      <c r="C89" s="85"/>
      <c r="D89" s="86"/>
      <c r="E89" s="87"/>
      <c r="F89" s="87"/>
      <c r="G89" s="87"/>
      <c r="H89" s="79"/>
      <c r="I89" s="79"/>
    </row>
    <row r="90" spans="1:9" ht="13.5">
      <c r="A90" s="80"/>
      <c r="B90" s="81" t="s">
        <v>182</v>
      </c>
      <c r="C90" s="82"/>
      <c r="D90" s="83"/>
      <c r="E90" s="79"/>
      <c r="F90" s="79"/>
      <c r="G90" s="79"/>
      <c r="H90" s="79"/>
      <c r="I90" s="79"/>
    </row>
    <row r="91" spans="1:9" ht="13.5">
      <c r="A91" s="80"/>
      <c r="B91" s="81"/>
      <c r="C91" s="82"/>
      <c r="D91" s="83"/>
      <c r="E91" s="79"/>
      <c r="F91" s="79"/>
      <c r="G91" s="79"/>
      <c r="H91" s="79"/>
      <c r="I91" s="79"/>
    </row>
    <row r="92" spans="1:9" ht="13.5">
      <c r="A92" s="80"/>
      <c r="B92" s="81" t="s">
        <v>183</v>
      </c>
      <c r="C92" s="82"/>
      <c r="D92" s="83"/>
      <c r="E92" s="79"/>
      <c r="F92" s="79"/>
      <c r="G92" s="79"/>
      <c r="H92" s="79"/>
      <c r="I92" s="79"/>
    </row>
    <row r="93" spans="1:9" ht="13.5">
      <c r="A93" s="80"/>
      <c r="B93" s="81"/>
      <c r="C93" s="82"/>
      <c r="D93" s="83"/>
      <c r="E93" s="79"/>
      <c r="F93" s="79"/>
      <c r="G93" s="79"/>
      <c r="H93" s="79"/>
      <c r="I93" s="79"/>
    </row>
    <row r="94" spans="1:9" ht="13.5">
      <c r="A94" s="80"/>
      <c r="B94" s="81" t="s">
        <v>69</v>
      </c>
      <c r="C94" s="82"/>
      <c r="D94" s="83"/>
      <c r="E94" s="79"/>
      <c r="F94" s="79"/>
      <c r="G94" s="79"/>
      <c r="H94" s="79"/>
      <c r="I94" s="79"/>
    </row>
    <row r="95" spans="1:9" ht="13.5">
      <c r="A95" s="80"/>
      <c r="B95" s="81" t="s">
        <v>70</v>
      </c>
      <c r="C95" s="82"/>
      <c r="D95" s="83"/>
      <c r="E95" s="79"/>
      <c r="F95" s="79"/>
      <c r="G95" s="79"/>
      <c r="H95" s="79"/>
      <c r="I95" s="79"/>
    </row>
    <row r="96" spans="1:9" ht="13.5">
      <c r="A96" s="80"/>
      <c r="B96" s="81" t="s">
        <v>71</v>
      </c>
      <c r="C96" s="82"/>
      <c r="D96" s="83"/>
      <c r="E96" s="79"/>
      <c r="F96" s="79"/>
      <c r="G96" s="79"/>
      <c r="H96" s="79"/>
      <c r="I96" s="79"/>
    </row>
    <row r="97" spans="1:9" ht="13.5">
      <c r="A97" s="80"/>
      <c r="B97" s="81" t="s">
        <v>72</v>
      </c>
      <c r="C97" s="82"/>
      <c r="D97" s="83"/>
      <c r="E97" s="79"/>
      <c r="F97" s="79"/>
      <c r="G97" s="79"/>
      <c r="H97" s="79"/>
      <c r="I97" s="79"/>
    </row>
    <row r="98" spans="1:9" ht="13.5">
      <c r="A98" s="80"/>
      <c r="B98" s="81"/>
      <c r="C98" s="82"/>
      <c r="D98" s="83"/>
      <c r="E98" s="79"/>
      <c r="F98" s="79"/>
      <c r="G98" s="79"/>
      <c r="H98" s="79"/>
      <c r="I98" s="79"/>
    </row>
    <row r="99" spans="1:9" ht="13.5">
      <c r="A99" s="80"/>
      <c r="B99" s="81" t="s">
        <v>73</v>
      </c>
      <c r="C99" s="82"/>
      <c r="D99" s="83"/>
      <c r="E99" s="79"/>
      <c r="F99" s="79"/>
      <c r="G99" s="79"/>
      <c r="H99" s="79"/>
      <c r="I99" s="79"/>
    </row>
    <row r="100" spans="1:9" ht="13.5">
      <c r="A100" s="80"/>
      <c r="B100" s="81"/>
      <c r="C100" s="82"/>
      <c r="D100" s="83"/>
      <c r="E100" s="79"/>
      <c r="F100" s="79"/>
      <c r="G100" s="79"/>
      <c r="H100" s="79"/>
      <c r="I100" s="79"/>
    </row>
    <row r="101" spans="1:9" ht="13.5">
      <c r="A101" s="80"/>
      <c r="B101" s="81" t="s">
        <v>74</v>
      </c>
      <c r="C101" s="82"/>
      <c r="D101" s="83"/>
      <c r="E101" s="79"/>
      <c r="F101" s="79"/>
      <c r="G101" s="79"/>
      <c r="H101" s="79"/>
      <c r="I101" s="79"/>
    </row>
    <row r="102" spans="1:9" ht="13.5">
      <c r="A102" s="80"/>
      <c r="B102" s="81" t="s">
        <v>75</v>
      </c>
      <c r="C102" s="82"/>
      <c r="D102" s="83"/>
      <c r="E102" s="79"/>
      <c r="F102" s="79"/>
      <c r="G102" s="79"/>
      <c r="H102" s="79"/>
      <c r="I102" s="79"/>
    </row>
    <row r="103" spans="1:9" ht="13.5">
      <c r="A103" s="80"/>
      <c r="B103" s="81" t="s">
        <v>76</v>
      </c>
      <c r="C103" s="82"/>
      <c r="D103" s="83"/>
      <c r="E103" s="79"/>
      <c r="F103" s="79"/>
      <c r="G103" s="79"/>
      <c r="H103" s="79"/>
      <c r="I103" s="79"/>
    </row>
    <row r="104" spans="1:9" ht="13.5">
      <c r="A104" s="80"/>
      <c r="B104" s="81"/>
      <c r="C104" s="82"/>
      <c r="D104" s="83"/>
      <c r="E104" s="79"/>
      <c r="F104" s="79"/>
      <c r="G104" s="79"/>
      <c r="H104" s="79"/>
      <c r="I104" s="79"/>
    </row>
    <row r="105" spans="1:9" ht="13.5">
      <c r="A105" s="80"/>
      <c r="B105" s="81" t="s">
        <v>184</v>
      </c>
      <c r="C105" s="82"/>
      <c r="D105" s="83"/>
      <c r="E105" s="79"/>
      <c r="F105" s="79"/>
      <c r="G105" s="79"/>
      <c r="H105" s="79"/>
      <c r="I105" s="79"/>
    </row>
    <row r="106" spans="1:9" ht="15.75">
      <c r="A106" s="38"/>
      <c r="B106" s="88"/>
      <c r="C106" s="89"/>
      <c r="D106" s="90"/>
      <c r="E106" s="91"/>
      <c r="F106" s="37"/>
      <c r="G106" s="37"/>
      <c r="H106" s="37"/>
      <c r="I106" s="38"/>
    </row>
  </sheetData>
  <sheetProtection password="8F18" sheet="1"/>
  <mergeCells count="13">
    <mergeCell ref="B80:F80"/>
    <mergeCell ref="D54:E54"/>
    <mergeCell ref="D55:E55"/>
    <mergeCell ref="D60:E60"/>
    <mergeCell ref="B83:F83"/>
    <mergeCell ref="C81:D81"/>
    <mergeCell ref="E81:G81"/>
    <mergeCell ref="B3:C3"/>
    <mergeCell ref="B78:F78"/>
    <mergeCell ref="B79:F79"/>
    <mergeCell ref="D1:K1"/>
    <mergeCell ref="D2:K2"/>
    <mergeCell ref="D3:K3"/>
  </mergeCells>
  <hyperlinks>
    <hyperlink ref="B81" r:id="rId1" display="ventas@dmajum.com"/>
    <hyperlink ref="C81" r:id="rId2" display="servicos1@dmajum.com"/>
    <hyperlink ref="E81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2011-09-21T20:54:08Z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