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<sst xmlns="http://schemas.openxmlformats.org/spreadsheetml/2006/main" count="378" uniqueCount="235">
  <si>
    <t>DISTRIBUIDORA MAJUM</t>
  </si>
  <si>
    <t>LISTA DE PRECIOS</t>
  </si>
  <si>
    <t>Sub tot s iva</t>
  </si>
  <si>
    <t>Dctos %</t>
  </si>
  <si>
    <t>Sub tot c dcto</t>
  </si>
  <si>
    <t>SUJETA A CAMBIOS SIN PREVIO AVISO</t>
  </si>
  <si>
    <t>iva</t>
  </si>
  <si>
    <t>Gran tot c iva</t>
  </si>
  <si>
    <t>PRODUCTO</t>
  </si>
  <si>
    <t>Medida PLg</t>
  </si>
  <si>
    <t>Medida mm</t>
  </si>
  <si>
    <t>Unidad</t>
  </si>
  <si>
    <t>Embalaje Estandar</t>
  </si>
  <si>
    <t>Precio Unitario $/M o $/Pza</t>
  </si>
  <si>
    <t>Cantidad Requerida  M  o Pzas</t>
  </si>
  <si>
    <t>Sub total requerido $ sin iva</t>
  </si>
  <si>
    <t>11700G</t>
  </si>
  <si>
    <t>11701G</t>
  </si>
  <si>
    <t>11702G</t>
  </si>
  <si>
    <t>11703G</t>
  </si>
  <si>
    <t>11704G</t>
  </si>
  <si>
    <t>11705G</t>
  </si>
  <si>
    <t>11706G</t>
  </si>
  <si>
    <t>11707G</t>
  </si>
  <si>
    <t>K31102</t>
  </si>
  <si>
    <t>K31106</t>
  </si>
  <si>
    <t>K31107</t>
  </si>
  <si>
    <t>K31002</t>
  </si>
  <si>
    <t>K31006</t>
  </si>
  <si>
    <t>K31007</t>
  </si>
  <si>
    <t>K31201</t>
  </si>
  <si>
    <t>K31801</t>
  </si>
  <si>
    <t>K31802</t>
  </si>
  <si>
    <t>K31803</t>
  </si>
  <si>
    <t>K31905</t>
  </si>
  <si>
    <t>K31906</t>
  </si>
  <si>
    <t>K31601</t>
  </si>
  <si>
    <t>K31602</t>
  </si>
  <si>
    <t>K31603</t>
  </si>
  <si>
    <t>K31502</t>
  </si>
  <si>
    <t>K31302</t>
  </si>
  <si>
    <t>K32401</t>
  </si>
  <si>
    <t>K32402</t>
  </si>
  <si>
    <t>K32403</t>
  </si>
  <si>
    <t>K32101</t>
  </si>
  <si>
    <t>K32102</t>
  </si>
  <si>
    <t>K32103</t>
  </si>
  <si>
    <t>K32701</t>
  </si>
  <si>
    <t>K32601</t>
  </si>
  <si>
    <t>Tuberia multicapa PE-AL-PE</t>
  </si>
  <si>
    <t>amarilla (interiores)</t>
  </si>
  <si>
    <t>negra (exteriores)</t>
  </si>
  <si>
    <t>Adaptador macho niquelado</t>
  </si>
  <si>
    <t>NxMNPT</t>
  </si>
  <si>
    <t>Adaptador hembra niquelado</t>
  </si>
  <si>
    <t>Tee recta niquelado HxH</t>
  </si>
  <si>
    <t>Tapon niquelado H</t>
  </si>
  <si>
    <t>Valvula de paso niquelado HxH</t>
  </si>
  <si>
    <t>Cortador de Tubo</t>
  </si>
  <si>
    <t>Avellanador de Tubo</t>
  </si>
  <si>
    <t>Doblador de Tubo</t>
  </si>
  <si>
    <t>3/8"</t>
  </si>
  <si>
    <t>1/2"</t>
  </si>
  <si>
    <t>3/4"</t>
  </si>
  <si>
    <t>1"</t>
  </si>
  <si>
    <t>20x1/2"</t>
  </si>
  <si>
    <t>26x1/4"</t>
  </si>
  <si>
    <t>32x1"</t>
  </si>
  <si>
    <t>MTS</t>
  </si>
  <si>
    <t>PZA</t>
  </si>
  <si>
    <t>K31100</t>
  </si>
  <si>
    <t>16 X1/2</t>
  </si>
  <si>
    <t>K31000</t>
  </si>
  <si>
    <t>K31200</t>
  </si>
  <si>
    <t>K31800</t>
  </si>
  <si>
    <t>K31902</t>
  </si>
  <si>
    <t>K31600</t>
  </si>
  <si>
    <t>K31300</t>
  </si>
  <si>
    <t>K32400</t>
  </si>
  <si>
    <t>K32100</t>
  </si>
  <si>
    <t>K32700</t>
  </si>
  <si>
    <t>K32600</t>
  </si>
  <si>
    <t>Naranjos Ote. Num 19. Col. Arcos del Alba., Cuautitlan Izcalli, Estado de Mèxico., C.P. 54750.</t>
  </si>
  <si>
    <t>CONDICIONES COMERCIALES</t>
  </si>
  <si>
    <t xml:space="preserve"> - LOS PRECIOS COTIZADOS  NO INCLUYEN EL  IVA Y ESTAN SUJETOS A CAMBIO SIN PREVIO AVISO.</t>
  </si>
  <si>
    <t xml:space="preserve"> - LOS PEDIDOS SE SURTIRAN ESTRICTAMENTE DE CONTADO.</t>
  </si>
  <si>
    <t xml:space="preserve"> - LOS PEDIDOS SE SURTIRAN VIA TERRESTRE, LAB LA DIRECCION DEL CLIENTE EN  PEDIDOS LOCALES Y "OCURRE" </t>
  </si>
  <si>
    <t>EN PEDIDOS FORANEOS.,  SIEMPRE QUE REBASEN UN MONTO NETO DE $10,000 ANTES  DE IVA., CUANDO EL PEDIDO</t>
  </si>
  <si>
    <t xml:space="preserve">SEA INFERIOR A ESTE, EL CLIENTE CUBRIRA DE CONTADO EL 100% DEL COSTO DEL FLETE. LOS PEDIDOS EN UNA SOLA </t>
  </si>
  <si>
    <t>ENTREGA  ARRIBA DE $100,000 SE SURTIRAN LAB  LA DIRECCION DEL CLIENTE.</t>
  </si>
  <si>
    <t xml:space="preserve"> - EL COSTO DEL FLETE EN ENVIOS POR AVION CORRERAN POR CUENTA DEL CLIENTE..</t>
  </si>
  <si>
    <t xml:space="preserve"> - POR  POLITICAS DE LA EMPRESA Y SEGURIDAD DE NUESTROS CLIENTES, LOS PAGOS DEBERAN DE HACERSE POR </t>
  </si>
  <si>
    <t>DEPOSITO BANCARIO Y / O TRANSFERENCIA ELECTRONICA A LA CUENTA DE DISTRIBUIDORA MAJUM ., EN NINGUN</t>
  </si>
  <si>
    <t>CASO RECONOCEREMOS PAGOS DIRECTOS A LOS REPRESENTANTES DE VENTAS.</t>
  </si>
  <si>
    <t xml:space="preserve"> TUBERIA Y CONEXIONES PARA GAS L.P. Y GAS NATURAL </t>
  </si>
  <si>
    <t>K31500</t>
  </si>
  <si>
    <t>K31304</t>
  </si>
  <si>
    <t>K31306</t>
  </si>
  <si>
    <t>K32201</t>
  </si>
  <si>
    <t>K32203</t>
  </si>
  <si>
    <t>Codo Oreja 90° Hembra</t>
  </si>
  <si>
    <t>K31400</t>
  </si>
  <si>
    <t>k32702</t>
  </si>
  <si>
    <t>k32703</t>
  </si>
  <si>
    <t>k32602</t>
  </si>
  <si>
    <t>k32603</t>
  </si>
  <si>
    <t>Valvula de Insercion niquelado HxH</t>
  </si>
  <si>
    <t xml:space="preserve">Tee Rosca Hembra niquelado </t>
  </si>
  <si>
    <t>Tijera Cortatubos Multiple 5 en 1</t>
  </si>
  <si>
    <t>Tuberia multicapa PE-AL-PE negra</t>
  </si>
  <si>
    <t>(exteriores)</t>
  </si>
  <si>
    <t>11730G</t>
  </si>
  <si>
    <t>11731G</t>
  </si>
  <si>
    <t>3/8”</t>
  </si>
  <si>
    <t>1/2”</t>
  </si>
  <si>
    <t>3/8” (16) X 1/2” RM</t>
  </si>
  <si>
    <t>1/2” (20) X 1/2” RM</t>
  </si>
  <si>
    <t>3/4” (26) X 3/4” RM</t>
  </si>
  <si>
    <t>1” (32) x 1” RM</t>
  </si>
  <si>
    <t>( C x RM )</t>
  </si>
  <si>
    <t>( C x RH )</t>
  </si>
  <si>
    <t>K31202</t>
  </si>
  <si>
    <t>K31203</t>
  </si>
  <si>
    <t>3/8” (16) X 1/2” SOLD</t>
  </si>
  <si>
    <t>1/2” (20) X 1/2” SOLD</t>
  </si>
  <si>
    <t>3/4” (25) X 3/4” SOLD</t>
  </si>
  <si>
    <t>1” (32) X 1” SOLD</t>
  </si>
  <si>
    <t>3/8” (16)</t>
  </si>
  <si>
    <t>1/2” (20)</t>
  </si>
  <si>
    <t>3/4” (26)</t>
  </si>
  <si>
    <t>1” (32)</t>
  </si>
  <si>
    <t>1/2” 3/8” (20 x 16)</t>
  </si>
  <si>
    <t>3/4” x 1/2” (26 x 20)</t>
  </si>
  <si>
    <t>1” x 3/4” (32 x 26)</t>
  </si>
  <si>
    <t>K31505</t>
  </si>
  <si>
    <t>K31506</t>
  </si>
  <si>
    <t>1” (32) X 1” RM</t>
  </si>
  <si>
    <t>3/8” (16) X 1/2” RH</t>
  </si>
  <si>
    <t>1/2” (20) X 1/2” RH</t>
  </si>
  <si>
    <t>1” (32</t>
  </si>
  <si>
    <t>3/8” a 1” (16 a 32)</t>
  </si>
  <si>
    <t>3/8” a 1” ( 16 a 32)</t>
  </si>
  <si>
    <t>3/8” (1216)</t>
  </si>
  <si>
    <t>1/2” (1620)</t>
  </si>
  <si>
    <t>3/4” (2025)</t>
  </si>
  <si>
    <t>1” (2532)</t>
  </si>
  <si>
    <t>ADAPTADOR HEMBRA JUNTA PLANA</t>
  </si>
  <si>
    <t>K31008</t>
  </si>
  <si>
    <t>K31009</t>
  </si>
  <si>
    <t>3/4” (25)</t>
  </si>
  <si>
    <t>Codo 90º macho niquelado HxMNPT</t>
  </si>
  <si>
    <t>Codo 90º hembra niquelado HxNPT</t>
  </si>
  <si>
    <t xml:space="preserve">Codo 90º recto niquelado HxH  </t>
  </si>
  <si>
    <t xml:space="preserve">Cople recto niquelado HxH </t>
  </si>
  <si>
    <t>Cople reduccion niquelado HxH</t>
  </si>
  <si>
    <t>Adaptador soldable niquelado NxSoc</t>
  </si>
  <si>
    <t xml:space="preserve">Tel: 58 71 14 05; 58 81 21 21; 50 16 45 06 ., Fax: 58 71 14 05., Cel: 044 55 59 81 94 18. Cel.044 55 1431 6193  Nextel: 5948 4296  ID  52*15*23944   </t>
  </si>
  <si>
    <t>13-001</t>
  </si>
  <si>
    <t>13-002</t>
  </si>
  <si>
    <t>13-003</t>
  </si>
  <si>
    <t>13-004</t>
  </si>
  <si>
    <t>13-005</t>
  </si>
  <si>
    <t>13-006</t>
  </si>
  <si>
    <t>13-007</t>
  </si>
  <si>
    <t>13-008</t>
  </si>
  <si>
    <t>13-009</t>
  </si>
  <si>
    <t>13-010</t>
  </si>
  <si>
    <t>13-011</t>
  </si>
  <si>
    <t>13-012</t>
  </si>
  <si>
    <t>13-013</t>
  </si>
  <si>
    <t>13-014</t>
  </si>
  <si>
    <t>13-015</t>
  </si>
  <si>
    <t>13-016</t>
  </si>
  <si>
    <t>13-017</t>
  </si>
  <si>
    <t>13-018</t>
  </si>
  <si>
    <t>13-019</t>
  </si>
  <si>
    <t>13-020</t>
  </si>
  <si>
    <t>13-021</t>
  </si>
  <si>
    <t>13-022</t>
  </si>
  <si>
    <t>13-023</t>
  </si>
  <si>
    <t>13-024</t>
  </si>
  <si>
    <t>13-025</t>
  </si>
  <si>
    <t>13-026</t>
  </si>
  <si>
    <t>13-027</t>
  </si>
  <si>
    <t>13-028</t>
  </si>
  <si>
    <t>13-029</t>
  </si>
  <si>
    <t>13-030</t>
  </si>
  <si>
    <t>13-031</t>
  </si>
  <si>
    <t>13-032</t>
  </si>
  <si>
    <t>13-033</t>
  </si>
  <si>
    <t>13-034</t>
  </si>
  <si>
    <t>13-035</t>
  </si>
  <si>
    <t>13-036</t>
  </si>
  <si>
    <t>13-037</t>
  </si>
  <si>
    <t>13-038</t>
  </si>
  <si>
    <t>13-039</t>
  </si>
  <si>
    <t>13-040</t>
  </si>
  <si>
    <t>13-041</t>
  </si>
  <si>
    <t>13-042</t>
  </si>
  <si>
    <t>13-043</t>
  </si>
  <si>
    <t>13-044</t>
  </si>
  <si>
    <t>13-045</t>
  </si>
  <si>
    <t>13-046</t>
  </si>
  <si>
    <t>13-047</t>
  </si>
  <si>
    <t>13-048</t>
  </si>
  <si>
    <t>13-049</t>
  </si>
  <si>
    <t>13-050</t>
  </si>
  <si>
    <t>13-051</t>
  </si>
  <si>
    <t>13-052</t>
  </si>
  <si>
    <t>13-053</t>
  </si>
  <si>
    <t>13-054</t>
  </si>
  <si>
    <t>13-055</t>
  </si>
  <si>
    <t>13-056</t>
  </si>
  <si>
    <t>13-057</t>
  </si>
  <si>
    <t>13-058</t>
  </si>
  <si>
    <t>13-059</t>
  </si>
  <si>
    <t>13-060</t>
  </si>
  <si>
    <t>13-061</t>
  </si>
  <si>
    <t>13-062</t>
  </si>
  <si>
    <t>13-063</t>
  </si>
  <si>
    <t>13-064</t>
  </si>
  <si>
    <t>13-065</t>
  </si>
  <si>
    <t>Rollo-100</t>
  </si>
  <si>
    <t>Rollo-25</t>
  </si>
  <si>
    <t xml:space="preserve">(exteriores) </t>
  </si>
  <si>
    <t>Codigo Fabrica</t>
  </si>
  <si>
    <t>Codigo MAJUM</t>
  </si>
  <si>
    <t>ventas@dmajum.com</t>
  </si>
  <si>
    <t>servicos1@dmajum.com</t>
  </si>
  <si>
    <t>logistica@dmajum.com</t>
  </si>
  <si>
    <t xml:space="preserve"> - LOS PRECIOS DE ESTA COTIZACION ESTAN ACORDES AL VOLUMEN COTIZADO., CUALQUIER MODIFICACION EN EL </t>
  </si>
  <si>
    <t>VOLUMEN ESTARA SUJETA A AJUSTES EN LOS PRECIOS PRINCIPALMENTE POR EL IMPACTO DEL FLETE, ENTRE OTROS.</t>
  </si>
  <si>
    <t xml:space="preserve"> - LOS PRECIOS COTIZADOS NO INCLUYEN MANIOBRAS DE DESCARGA.</t>
  </si>
  <si>
    <t xml:space="preserve">  - TODO PEDIDO CANCELADO CAUSARA EL 30% DE CARGO DEL TOTAL DEL PEDIDO.</t>
  </si>
  <si>
    <t>LISTA DE PRECIOS VIGENTE A PARTIR DEL  02 DE AGOSTO AÑO 2011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</si>
</sst>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0\ _€_-;\-* #,##0.000\ _€_-;_-* &quot;-&quot;??\ _€_-;_-@_-"/>
    <numFmt numFmtId="176" formatCode="0.0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36"/>
      <color indexed="12"/>
      <name val="Arial"/>
      <family val="2"/>
    </font>
    <font>
      <b/>
      <sz val="36"/>
      <color indexed="10"/>
      <name val="Arial"/>
      <family val="2"/>
    </font>
    <font>
      <b/>
      <sz val="26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empus Sans ITC"/>
      <family val="5"/>
    </font>
    <font>
      <b/>
      <sz val="10"/>
      <name val="Tempus Sans ITC"/>
      <family val="5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u val="single"/>
      <sz val="11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justify"/>
    </xf>
    <xf numFmtId="0" fontId="1" fillId="33" borderId="11" xfId="0" applyFont="1" applyFill="1" applyBorder="1" applyAlignment="1">
      <alignment horizontal="center" vertical="justify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/>
    </xf>
    <xf numFmtId="0" fontId="1" fillId="0" borderId="0" xfId="0" applyFont="1" applyBorder="1" applyAlignment="1">
      <alignment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justify"/>
    </xf>
    <xf numFmtId="0" fontId="0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171" fontId="17" fillId="0" borderId="0" xfId="0" applyNumberFormat="1" applyFont="1" applyAlignment="1">
      <alignment/>
    </xf>
    <xf numFmtId="9" fontId="17" fillId="35" borderId="0" xfId="0" applyNumberFormat="1" applyFont="1" applyFill="1" applyAlignment="1" applyProtection="1">
      <alignment horizontal="center"/>
      <protection locked="0"/>
    </xf>
    <xf numFmtId="171" fontId="17" fillId="0" borderId="0" xfId="48" applyFont="1" applyAlignment="1">
      <alignment/>
    </xf>
    <xf numFmtId="171" fontId="17" fillId="0" borderId="17" xfId="48" applyFont="1" applyBorder="1" applyAlignment="1">
      <alignment/>
    </xf>
    <xf numFmtId="0" fontId="16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>
      <alignment horizontal="center"/>
    </xf>
    <xf numFmtId="0" fontId="7" fillId="36" borderId="0" xfId="0" applyFont="1" applyFill="1" applyAlignment="1">
      <alignment horizontal="center"/>
    </xf>
    <xf numFmtId="174" fontId="1" fillId="33" borderId="0" xfId="48" applyNumberFormat="1" applyFont="1" applyFill="1" applyBorder="1" applyAlignment="1" applyProtection="1">
      <alignment/>
      <protection locked="0"/>
    </xf>
    <xf numFmtId="171" fontId="1" fillId="0" borderId="0" xfId="48" applyFont="1" applyBorder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 applyProtection="1">
      <alignment horizontal="center"/>
      <protection/>
    </xf>
    <xf numFmtId="2" fontId="1" fillId="0" borderId="16" xfId="0" applyNumberFormat="1" applyFont="1" applyFill="1" applyBorder="1" applyAlignment="1">
      <alignment horizontal="center"/>
    </xf>
    <xf numFmtId="17" fontId="1" fillId="0" borderId="15" xfId="0" applyNumberFormat="1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17" fontId="1" fillId="0" borderId="14" xfId="0" applyNumberFormat="1" applyFont="1" applyFill="1" applyBorder="1" applyAlignment="1" applyProtection="1">
      <alignment horizontal="center"/>
      <protection/>
    </xf>
    <xf numFmtId="2" fontId="1" fillId="0" borderId="14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 applyProtection="1">
      <alignment horizontal="center"/>
      <protection/>
    </xf>
    <xf numFmtId="17" fontId="1" fillId="0" borderId="16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16" fontId="1" fillId="0" borderId="15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8" fillId="0" borderId="0" xfId="45" applyFont="1" applyAlignment="1" applyProtection="1">
      <alignment horizontal="center"/>
      <protection/>
    </xf>
    <xf numFmtId="0" fontId="18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37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8" fillId="0" borderId="0" xfId="45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jpeg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0</xdr:row>
      <xdr:rowOff>76200</xdr:rowOff>
    </xdr:from>
    <xdr:to>
      <xdr:col>8</xdr:col>
      <xdr:colOff>723900</xdr:colOff>
      <xdr:row>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9572625" y="76200"/>
          <a:ext cx="409575" cy="95250"/>
        </a:xfrm>
        <a:custGeom>
          <a:pathLst>
            <a:path h="95250" w="411956">
              <a:moveTo>
                <a:pt x="0" y="36382"/>
              </a:moveTo>
              <a:lnTo>
                <a:pt x="157354" y="36382"/>
              </a:lnTo>
              <a:lnTo>
                <a:pt x="205978" y="0"/>
              </a:lnTo>
              <a:lnTo>
                <a:pt x="254602" y="36382"/>
              </a:lnTo>
              <a:lnTo>
                <a:pt x="411956" y="36382"/>
              </a:lnTo>
              <a:lnTo>
                <a:pt x="284653" y="58867"/>
              </a:lnTo>
              <a:lnTo>
                <a:pt x="333280" y="95250"/>
              </a:lnTo>
              <a:lnTo>
                <a:pt x="205978" y="72764"/>
              </a:lnTo>
              <a:lnTo>
                <a:pt x="78676" y="95250"/>
              </a:lnTo>
              <a:lnTo>
                <a:pt x="127303" y="58867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962025</xdr:colOff>
      <xdr:row>14</xdr:row>
      <xdr:rowOff>28575</xdr:rowOff>
    </xdr:from>
    <xdr:to>
      <xdr:col>1</xdr:col>
      <xdr:colOff>2524125</xdr:colOff>
      <xdr:row>16</xdr:row>
      <xdr:rowOff>342900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3800475"/>
          <a:ext cx="1562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20</xdr:row>
      <xdr:rowOff>76200</xdr:rowOff>
    </xdr:from>
    <xdr:to>
      <xdr:col>1</xdr:col>
      <xdr:colOff>2066925</xdr:colOff>
      <xdr:row>22</xdr:row>
      <xdr:rowOff>247650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6029325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24</xdr:row>
      <xdr:rowOff>28575</xdr:rowOff>
    </xdr:from>
    <xdr:to>
      <xdr:col>1</xdr:col>
      <xdr:colOff>2162175</xdr:colOff>
      <xdr:row>26</xdr:row>
      <xdr:rowOff>228600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7143750"/>
          <a:ext cx="1095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1104900</xdr:colOff>
      <xdr:row>56</xdr:row>
      <xdr:rowOff>123825</xdr:rowOff>
    </xdr:from>
    <xdr:to>
      <xdr:col>1</xdr:col>
      <xdr:colOff>2200275</xdr:colOff>
      <xdr:row>58</xdr:row>
      <xdr:rowOff>238125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4"/>
        <a:srcRect l="9780" t="12188" r="7336" b="12188"/>
        <a:stretch>
          <a:fillRect/>
        </a:stretch>
      </xdr:blipFill>
      <xdr:spPr>
        <a:xfrm>
          <a:off x="1905000" y="17192625"/>
          <a:ext cx="1095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67</xdr:row>
      <xdr:rowOff>314325</xdr:rowOff>
    </xdr:from>
    <xdr:to>
      <xdr:col>1</xdr:col>
      <xdr:colOff>2324100</xdr:colOff>
      <xdr:row>70</xdr:row>
      <xdr:rowOff>161925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24025" y="20850225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73</xdr:row>
      <xdr:rowOff>200025</xdr:rowOff>
    </xdr:from>
    <xdr:to>
      <xdr:col>1</xdr:col>
      <xdr:colOff>2181225</xdr:colOff>
      <xdr:row>73</xdr:row>
      <xdr:rowOff>923925</xdr:rowOff>
    </xdr:to>
    <xdr:pic>
      <xdr:nvPicPr>
        <xdr:cNvPr id="7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95475" y="23593425"/>
          <a:ext cx="1085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75</xdr:row>
      <xdr:rowOff>66675</xdr:rowOff>
    </xdr:from>
    <xdr:to>
      <xdr:col>1</xdr:col>
      <xdr:colOff>2247900</xdr:colOff>
      <xdr:row>77</xdr:row>
      <xdr:rowOff>57150</xdr:rowOff>
    </xdr:to>
    <xdr:pic>
      <xdr:nvPicPr>
        <xdr:cNvPr id="8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66900" y="24745950"/>
          <a:ext cx="1181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63</xdr:row>
      <xdr:rowOff>276225</xdr:rowOff>
    </xdr:from>
    <xdr:to>
      <xdr:col>1</xdr:col>
      <xdr:colOff>2352675</xdr:colOff>
      <xdr:row>66</xdr:row>
      <xdr:rowOff>114300</xdr:rowOff>
    </xdr:to>
    <xdr:pic>
      <xdr:nvPicPr>
        <xdr:cNvPr id="9" name="Picture 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85925" y="19621500"/>
          <a:ext cx="1466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0</xdr:colOff>
      <xdr:row>2</xdr:row>
      <xdr:rowOff>9525</xdr:rowOff>
    </xdr:to>
    <xdr:pic>
      <xdr:nvPicPr>
        <xdr:cNvPr id="10" name="Picture 67" descr="Logo_Ok_curvas[1]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76300" y="66675"/>
          <a:ext cx="3686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30</xdr:row>
      <xdr:rowOff>9525</xdr:rowOff>
    </xdr:from>
    <xdr:to>
      <xdr:col>1</xdr:col>
      <xdr:colOff>2095500</xdr:colOff>
      <xdr:row>32</xdr:row>
      <xdr:rowOff>228600</xdr:rowOff>
    </xdr:to>
    <xdr:pic>
      <xdr:nvPicPr>
        <xdr:cNvPr id="11" name="Picture 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66900" y="8820150"/>
          <a:ext cx="1028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36</xdr:row>
      <xdr:rowOff>180975</xdr:rowOff>
    </xdr:from>
    <xdr:to>
      <xdr:col>1</xdr:col>
      <xdr:colOff>2114550</xdr:colOff>
      <xdr:row>38</xdr:row>
      <xdr:rowOff>276225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19275" y="10934700"/>
          <a:ext cx="1095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1123950</xdr:colOff>
      <xdr:row>41</xdr:row>
      <xdr:rowOff>0</xdr:rowOff>
    </xdr:from>
    <xdr:to>
      <xdr:col>1</xdr:col>
      <xdr:colOff>2105025</xdr:colOff>
      <xdr:row>43</xdr:row>
      <xdr:rowOff>276225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24050" y="12744450"/>
          <a:ext cx="981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45</xdr:row>
      <xdr:rowOff>28575</xdr:rowOff>
    </xdr:from>
    <xdr:to>
      <xdr:col>1</xdr:col>
      <xdr:colOff>2066925</xdr:colOff>
      <xdr:row>47</xdr:row>
      <xdr:rowOff>238125</xdr:rowOff>
    </xdr:to>
    <xdr:pic>
      <xdr:nvPicPr>
        <xdr:cNvPr id="14" name="Picture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90725" y="13992225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1123950</xdr:colOff>
      <xdr:row>49</xdr:row>
      <xdr:rowOff>9525</xdr:rowOff>
    </xdr:from>
    <xdr:to>
      <xdr:col>1</xdr:col>
      <xdr:colOff>2152650</xdr:colOff>
      <xdr:row>51</xdr:row>
      <xdr:rowOff>161925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14"/>
        <a:srcRect l="9454" t="12321" r="9454" b="15402"/>
        <a:stretch>
          <a:fillRect/>
        </a:stretch>
      </xdr:blipFill>
      <xdr:spPr>
        <a:xfrm>
          <a:off x="1924050" y="1509712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52</xdr:row>
      <xdr:rowOff>219075</xdr:rowOff>
    </xdr:from>
    <xdr:to>
      <xdr:col>1</xdr:col>
      <xdr:colOff>2095500</xdr:colOff>
      <xdr:row>54</xdr:row>
      <xdr:rowOff>228600</xdr:rowOff>
    </xdr:to>
    <xdr:pic>
      <xdr:nvPicPr>
        <xdr:cNvPr id="16" name="Picture 27"/>
        <xdr:cNvPicPr preferRelativeResize="1">
          <a:picLocks noChangeAspect="1"/>
        </xdr:cNvPicPr>
      </xdr:nvPicPr>
      <xdr:blipFill>
        <a:blip r:embed="rId15"/>
        <a:srcRect l="10910" t="7983" r="10910" b="3991"/>
        <a:stretch>
          <a:fillRect/>
        </a:stretch>
      </xdr:blipFill>
      <xdr:spPr>
        <a:xfrm>
          <a:off x="2124075" y="16106775"/>
          <a:ext cx="771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1038225</xdr:colOff>
      <xdr:row>72</xdr:row>
      <xdr:rowOff>180975</xdr:rowOff>
    </xdr:from>
    <xdr:to>
      <xdr:col>1</xdr:col>
      <xdr:colOff>2181225</xdr:colOff>
      <xdr:row>72</xdr:row>
      <xdr:rowOff>685800</xdr:rowOff>
    </xdr:to>
    <xdr:pic>
      <xdr:nvPicPr>
        <xdr:cNvPr id="17" name="Picture 5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38325" y="22840950"/>
          <a:ext cx="1143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1219200</xdr:colOff>
      <xdr:row>71</xdr:row>
      <xdr:rowOff>171450</xdr:rowOff>
    </xdr:from>
    <xdr:to>
      <xdr:col>1</xdr:col>
      <xdr:colOff>2171700</xdr:colOff>
      <xdr:row>71</xdr:row>
      <xdr:rowOff>866775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19300" y="2190750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38100</xdr:rowOff>
    </xdr:from>
    <xdr:to>
      <xdr:col>0</xdr:col>
      <xdr:colOff>1447800</xdr:colOff>
      <xdr:row>1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1381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</xdr:row>
      <xdr:rowOff>85725</xdr:rowOff>
    </xdr:from>
    <xdr:to>
      <xdr:col>0</xdr:col>
      <xdr:colOff>1428750</xdr:colOff>
      <xdr:row>5</xdr:row>
      <xdr:rowOff>981075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666875"/>
          <a:ext cx="1333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9</xdr:row>
      <xdr:rowOff>133350</xdr:rowOff>
    </xdr:from>
    <xdr:to>
      <xdr:col>0</xdr:col>
      <xdr:colOff>1143000</xdr:colOff>
      <xdr:row>9</xdr:row>
      <xdr:rowOff>752475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71850"/>
          <a:ext cx="828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dmajum.com" TargetMode="External" /><Relationship Id="rId2" Type="http://schemas.openxmlformats.org/officeDocument/2006/relationships/hyperlink" Target="mailto:servicos1@dmajum.com" TargetMode="External" /><Relationship Id="rId3" Type="http://schemas.openxmlformats.org/officeDocument/2006/relationships/hyperlink" Target="mailto:logistica@dmajum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="80" zoomScaleNormal="80" zoomScalePageLayoutView="0" workbookViewId="0" topLeftCell="A1">
      <pane xSplit="8" ySplit="13" topLeftCell="I14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N10" sqref="N10"/>
    </sheetView>
  </sheetViews>
  <sheetFormatPr defaultColWidth="11.421875" defaultRowHeight="12.75"/>
  <cols>
    <col min="1" max="1" width="12.00390625" style="2" customWidth="1"/>
    <col min="2" max="2" width="39.7109375" style="0" customWidth="1"/>
    <col min="3" max="3" width="16.7109375" style="0" customWidth="1"/>
    <col min="4" max="4" width="20.28125" style="0" customWidth="1"/>
    <col min="5" max="6" width="14.8515625" style="0" customWidth="1"/>
    <col min="7" max="7" width="10.28125" style="0" customWidth="1"/>
    <col min="8" max="8" width="10.140625" style="0" customWidth="1"/>
    <col min="9" max="9" width="13.00390625" style="0" customWidth="1"/>
    <col min="10" max="10" width="12.8515625" style="2" customWidth="1"/>
    <col min="11" max="11" width="15.421875" style="2" bestFit="1" customWidth="1"/>
    <col min="12" max="16384" width="11.421875" style="2" customWidth="1"/>
  </cols>
  <sheetData>
    <row r="1" spans="2:11" ht="45">
      <c r="B1" s="14"/>
      <c r="C1" s="15"/>
      <c r="D1" s="78" t="s">
        <v>0</v>
      </c>
      <c r="E1" s="78"/>
      <c r="F1" s="78"/>
      <c r="G1" s="78"/>
      <c r="H1" s="78"/>
      <c r="I1" s="78"/>
      <c r="J1" s="78"/>
      <c r="K1" s="78"/>
    </row>
    <row r="2" spans="2:11" ht="42.75" customHeight="1">
      <c r="B2" s="16"/>
      <c r="C2" s="17"/>
      <c r="D2" s="79" t="s">
        <v>1</v>
      </c>
      <c r="E2" s="79"/>
      <c r="F2" s="79"/>
      <c r="G2" s="79"/>
      <c r="H2" s="79"/>
      <c r="I2" s="79"/>
      <c r="J2" s="79"/>
      <c r="K2" s="79"/>
    </row>
    <row r="3" spans="2:11" ht="12.75">
      <c r="B3" s="87"/>
      <c r="C3" s="87"/>
      <c r="D3" s="80" t="s">
        <v>94</v>
      </c>
      <c r="E3" s="80"/>
      <c r="F3" s="80"/>
      <c r="G3" s="80"/>
      <c r="H3" s="80"/>
      <c r="I3" s="80"/>
      <c r="J3" s="80"/>
      <c r="K3" s="80"/>
    </row>
    <row r="4" spans="2:3" ht="12.75">
      <c r="B4" s="2"/>
      <c r="C4" s="2"/>
    </row>
    <row r="5" spans="10:11" ht="12" customHeight="1">
      <c r="J5" t="s">
        <v>2</v>
      </c>
      <c r="K5" s="42">
        <f>SUM(K14:K78)</f>
        <v>0</v>
      </c>
    </row>
    <row r="6" spans="2:11" ht="12.75">
      <c r="B6" s="1" t="s">
        <v>234</v>
      </c>
      <c r="J6" t="s">
        <v>3</v>
      </c>
      <c r="K6" s="43"/>
    </row>
    <row r="7" spans="10:11" ht="12.75">
      <c r="J7" t="s">
        <v>4</v>
      </c>
      <c r="K7" s="44">
        <f>K5*(1-K6)</f>
        <v>0</v>
      </c>
    </row>
    <row r="8" spans="2:11" ht="13.5" thickBot="1">
      <c r="B8" s="1" t="s">
        <v>5</v>
      </c>
      <c r="J8" t="s">
        <v>6</v>
      </c>
      <c r="K8" s="44">
        <f>K9-K7</f>
        <v>0</v>
      </c>
    </row>
    <row r="9" spans="10:11" ht="13.5" thickBot="1">
      <c r="J9" s="3" t="s">
        <v>7</v>
      </c>
      <c r="K9" s="45">
        <f>K7*1.16</f>
        <v>0</v>
      </c>
    </row>
    <row r="10" spans="3:6" ht="12.75">
      <c r="C10" s="1"/>
      <c r="D10" s="1"/>
      <c r="E10" s="1"/>
      <c r="F10" s="1"/>
    </row>
    <row r="11" spans="3:6" ht="12.75">
      <c r="C11" s="1"/>
      <c r="D11" s="1"/>
      <c r="E11" s="1"/>
      <c r="F11" s="1"/>
    </row>
    <row r="12" spans="3:6" ht="13.5" thickBot="1">
      <c r="C12" s="1"/>
      <c r="D12" s="1"/>
      <c r="E12" s="1"/>
      <c r="F12" s="1"/>
    </row>
    <row r="13" spans="2:11" ht="51.75" thickBot="1">
      <c r="B13" s="26" t="s">
        <v>8</v>
      </c>
      <c r="C13" s="27" t="s">
        <v>225</v>
      </c>
      <c r="D13" s="27" t="s">
        <v>9</v>
      </c>
      <c r="E13" s="27" t="s">
        <v>10</v>
      </c>
      <c r="F13" s="27" t="s">
        <v>11</v>
      </c>
      <c r="G13" s="27" t="s">
        <v>12</v>
      </c>
      <c r="H13" s="27" t="s">
        <v>13</v>
      </c>
      <c r="I13" s="27" t="s">
        <v>226</v>
      </c>
      <c r="J13" s="5" t="s">
        <v>14</v>
      </c>
      <c r="K13" s="4" t="s">
        <v>15</v>
      </c>
    </row>
    <row r="14" spans="2:11" ht="28.5" customHeight="1">
      <c r="B14" s="31" t="s">
        <v>109</v>
      </c>
      <c r="C14" s="47" t="s">
        <v>20</v>
      </c>
      <c r="D14" s="47" t="s">
        <v>61</v>
      </c>
      <c r="E14" s="47">
        <v>1216</v>
      </c>
      <c r="F14" s="49" t="s">
        <v>68</v>
      </c>
      <c r="G14" s="49" t="s">
        <v>222</v>
      </c>
      <c r="H14" s="50">
        <v>26.53</v>
      </c>
      <c r="I14" s="51" t="s">
        <v>157</v>
      </c>
      <c r="J14" s="52"/>
      <c r="K14" s="53">
        <f aca="true" t="shared" si="0" ref="K14:K45">J14*H14</f>
        <v>0</v>
      </c>
    </row>
    <row r="15" spans="2:11" ht="30" customHeight="1">
      <c r="B15" s="32" t="s">
        <v>110</v>
      </c>
      <c r="C15" s="48" t="s">
        <v>21</v>
      </c>
      <c r="D15" s="48" t="s">
        <v>62</v>
      </c>
      <c r="E15" s="48">
        <v>1620</v>
      </c>
      <c r="F15" s="54" t="s">
        <v>68</v>
      </c>
      <c r="G15" s="54" t="s">
        <v>222</v>
      </c>
      <c r="H15" s="41">
        <v>36.12</v>
      </c>
      <c r="I15" s="51" t="s">
        <v>158</v>
      </c>
      <c r="J15" s="52"/>
      <c r="K15" s="53">
        <f t="shared" si="0"/>
        <v>0</v>
      </c>
    </row>
    <row r="16" spans="2:11" ht="28.5" customHeight="1">
      <c r="B16" s="32"/>
      <c r="C16" s="48" t="s">
        <v>22</v>
      </c>
      <c r="D16" s="48" t="s">
        <v>63</v>
      </c>
      <c r="E16" s="48">
        <v>2025</v>
      </c>
      <c r="F16" s="54" t="s">
        <v>68</v>
      </c>
      <c r="G16" s="54" t="s">
        <v>222</v>
      </c>
      <c r="H16" s="41">
        <v>53.75</v>
      </c>
      <c r="I16" s="51" t="s">
        <v>159</v>
      </c>
      <c r="J16" s="52"/>
      <c r="K16" s="53">
        <f t="shared" si="0"/>
        <v>0</v>
      </c>
    </row>
    <row r="17" spans="2:11" ht="30" customHeight="1">
      <c r="B17" s="33"/>
      <c r="C17" s="55" t="s">
        <v>23</v>
      </c>
      <c r="D17" s="55" t="s">
        <v>64</v>
      </c>
      <c r="E17" s="55">
        <v>2532</v>
      </c>
      <c r="F17" s="56" t="s">
        <v>68</v>
      </c>
      <c r="G17" s="56" t="s">
        <v>222</v>
      </c>
      <c r="H17" s="57">
        <v>86</v>
      </c>
      <c r="I17" s="51" t="s">
        <v>160</v>
      </c>
      <c r="J17" s="52"/>
      <c r="K17" s="53">
        <f t="shared" si="0"/>
        <v>0</v>
      </c>
    </row>
    <row r="18" spans="2:11" ht="30" customHeight="1">
      <c r="B18" s="31" t="s">
        <v>109</v>
      </c>
      <c r="C18" s="48" t="s">
        <v>111</v>
      </c>
      <c r="D18" s="48" t="s">
        <v>113</v>
      </c>
      <c r="E18" s="48">
        <v>1216</v>
      </c>
      <c r="F18" s="49" t="s">
        <v>68</v>
      </c>
      <c r="G18" s="54" t="s">
        <v>223</v>
      </c>
      <c r="H18" s="41">
        <v>26.53</v>
      </c>
      <c r="I18" s="51" t="s">
        <v>161</v>
      </c>
      <c r="J18" s="52"/>
      <c r="K18" s="53">
        <f t="shared" si="0"/>
        <v>0</v>
      </c>
    </row>
    <row r="19" spans="2:11" ht="30" customHeight="1">
      <c r="B19" s="32" t="s">
        <v>224</v>
      </c>
      <c r="C19" s="48" t="s">
        <v>112</v>
      </c>
      <c r="D19" s="48" t="s">
        <v>114</v>
      </c>
      <c r="E19" s="48">
        <v>1620</v>
      </c>
      <c r="F19" s="56" t="s">
        <v>68</v>
      </c>
      <c r="G19" s="54" t="s">
        <v>223</v>
      </c>
      <c r="H19" s="41">
        <v>36.12</v>
      </c>
      <c r="I19" s="51" t="s">
        <v>162</v>
      </c>
      <c r="J19" s="52"/>
      <c r="K19" s="53">
        <f t="shared" si="0"/>
        <v>0</v>
      </c>
    </row>
    <row r="20" spans="2:11" ht="23.25" customHeight="1">
      <c r="B20" s="31" t="s">
        <v>52</v>
      </c>
      <c r="C20" s="47" t="s">
        <v>70</v>
      </c>
      <c r="D20" s="47" t="s">
        <v>115</v>
      </c>
      <c r="E20" s="47"/>
      <c r="F20" s="54" t="s">
        <v>69</v>
      </c>
      <c r="G20" s="58"/>
      <c r="H20" s="50">
        <v>29.36</v>
      </c>
      <c r="I20" s="51" t="s">
        <v>163</v>
      </c>
      <c r="J20" s="52"/>
      <c r="K20" s="53">
        <f t="shared" si="0"/>
        <v>0</v>
      </c>
    </row>
    <row r="21" spans="2:11" ht="19.5" customHeight="1">
      <c r="B21" s="32" t="s">
        <v>119</v>
      </c>
      <c r="C21" s="48" t="s">
        <v>24</v>
      </c>
      <c r="D21" s="48" t="s">
        <v>116</v>
      </c>
      <c r="E21" s="54"/>
      <c r="F21" s="54" t="s">
        <v>69</v>
      </c>
      <c r="G21" s="54"/>
      <c r="H21" s="41">
        <v>50.21</v>
      </c>
      <c r="I21" s="51" t="s">
        <v>164</v>
      </c>
      <c r="J21" s="52"/>
      <c r="K21" s="53">
        <f t="shared" si="0"/>
        <v>0</v>
      </c>
    </row>
    <row r="22" spans="2:11" ht="24" customHeight="1">
      <c r="B22" s="32"/>
      <c r="C22" s="48" t="s">
        <v>25</v>
      </c>
      <c r="D22" s="48" t="s">
        <v>117</v>
      </c>
      <c r="E22" s="54"/>
      <c r="F22" s="54" t="s">
        <v>69</v>
      </c>
      <c r="G22" s="54"/>
      <c r="H22" s="41">
        <v>90.1</v>
      </c>
      <c r="I22" s="51" t="s">
        <v>165</v>
      </c>
      <c r="J22" s="52"/>
      <c r="K22" s="53">
        <f t="shared" si="0"/>
        <v>0</v>
      </c>
    </row>
    <row r="23" spans="2:11" ht="23.25" customHeight="1">
      <c r="B23" s="33"/>
      <c r="C23" s="55" t="s">
        <v>26</v>
      </c>
      <c r="D23" s="55" t="s">
        <v>118</v>
      </c>
      <c r="E23" s="56"/>
      <c r="F23" s="56" t="s">
        <v>69</v>
      </c>
      <c r="G23" s="56"/>
      <c r="H23" s="57">
        <v>101.52</v>
      </c>
      <c r="I23" s="51" t="s">
        <v>166</v>
      </c>
      <c r="J23" s="52"/>
      <c r="K23" s="53">
        <f t="shared" si="0"/>
        <v>0</v>
      </c>
    </row>
    <row r="24" spans="2:11" ht="24.75" customHeight="1">
      <c r="B24" s="31" t="s">
        <v>54</v>
      </c>
      <c r="C24" s="47" t="s">
        <v>72</v>
      </c>
      <c r="D24" s="47" t="s">
        <v>115</v>
      </c>
      <c r="E24" s="49"/>
      <c r="F24" s="49" t="s">
        <v>69</v>
      </c>
      <c r="G24" s="49"/>
      <c r="H24" s="50">
        <v>29.36</v>
      </c>
      <c r="I24" s="51" t="s">
        <v>167</v>
      </c>
      <c r="J24" s="52"/>
      <c r="K24" s="53">
        <f t="shared" si="0"/>
        <v>0</v>
      </c>
    </row>
    <row r="25" spans="2:11" ht="22.5" customHeight="1">
      <c r="B25" s="32" t="s">
        <v>120</v>
      </c>
      <c r="C25" s="48" t="s">
        <v>27</v>
      </c>
      <c r="D25" s="48" t="s">
        <v>116</v>
      </c>
      <c r="E25" s="54"/>
      <c r="F25" s="54" t="s">
        <v>69</v>
      </c>
      <c r="G25" s="54"/>
      <c r="H25" s="41">
        <v>50.21</v>
      </c>
      <c r="I25" s="51" t="s">
        <v>168</v>
      </c>
      <c r="J25" s="52"/>
      <c r="K25" s="53">
        <f t="shared" si="0"/>
        <v>0</v>
      </c>
    </row>
    <row r="26" spans="2:14" ht="22.5" customHeight="1">
      <c r="B26" s="32"/>
      <c r="C26" s="48" t="s">
        <v>28</v>
      </c>
      <c r="D26" s="48" t="s">
        <v>117</v>
      </c>
      <c r="E26" s="54"/>
      <c r="F26" s="54" t="s">
        <v>69</v>
      </c>
      <c r="G26" s="54"/>
      <c r="H26" s="41">
        <v>90.1</v>
      </c>
      <c r="I26" s="51" t="s">
        <v>169</v>
      </c>
      <c r="J26" s="52"/>
      <c r="K26" s="53">
        <f t="shared" si="0"/>
        <v>0</v>
      </c>
      <c r="N26" s="40"/>
    </row>
    <row r="27" spans="2:14" ht="21.75" customHeight="1">
      <c r="B27" s="33"/>
      <c r="C27" s="55" t="s">
        <v>29</v>
      </c>
      <c r="D27" s="55" t="s">
        <v>118</v>
      </c>
      <c r="E27" s="56"/>
      <c r="F27" s="56" t="s">
        <v>69</v>
      </c>
      <c r="G27" s="56"/>
      <c r="H27" s="57">
        <v>101.52</v>
      </c>
      <c r="I27" s="51" t="s">
        <v>170</v>
      </c>
      <c r="J27" s="52"/>
      <c r="K27" s="53">
        <f t="shared" si="0"/>
        <v>0</v>
      </c>
      <c r="N27" s="40"/>
    </row>
    <row r="28" spans="2:11" ht="21.75" customHeight="1">
      <c r="B28" s="28" t="s">
        <v>146</v>
      </c>
      <c r="C28" s="48" t="s">
        <v>147</v>
      </c>
      <c r="D28" s="48" t="s">
        <v>128</v>
      </c>
      <c r="E28" s="54"/>
      <c r="F28" s="49" t="s">
        <v>69</v>
      </c>
      <c r="G28" s="54"/>
      <c r="H28" s="41">
        <v>110</v>
      </c>
      <c r="I28" s="51" t="s">
        <v>171</v>
      </c>
      <c r="J28" s="52"/>
      <c r="K28" s="53">
        <f t="shared" si="0"/>
        <v>0</v>
      </c>
    </row>
    <row r="29" spans="2:11" ht="21.75" customHeight="1">
      <c r="B29" s="32"/>
      <c r="C29" s="48" t="s">
        <v>148</v>
      </c>
      <c r="D29" s="48" t="s">
        <v>149</v>
      </c>
      <c r="E29" s="54"/>
      <c r="F29" s="56" t="s">
        <v>69</v>
      </c>
      <c r="G29" s="54"/>
      <c r="H29" s="41">
        <v>142</v>
      </c>
      <c r="I29" s="51" t="s">
        <v>172</v>
      </c>
      <c r="J29" s="52"/>
      <c r="K29" s="53">
        <f t="shared" si="0"/>
        <v>0</v>
      </c>
    </row>
    <row r="30" spans="2:11" ht="23.25" customHeight="1">
      <c r="B30" s="31" t="s">
        <v>55</v>
      </c>
      <c r="C30" s="47" t="s">
        <v>78</v>
      </c>
      <c r="D30" s="47" t="s">
        <v>127</v>
      </c>
      <c r="E30" s="49"/>
      <c r="F30" s="49" t="s">
        <v>69</v>
      </c>
      <c r="G30" s="58"/>
      <c r="H30" s="50">
        <v>63.86</v>
      </c>
      <c r="I30" s="51" t="s">
        <v>173</v>
      </c>
      <c r="J30" s="52"/>
      <c r="K30" s="53">
        <f t="shared" si="0"/>
        <v>0</v>
      </c>
    </row>
    <row r="31" spans="2:11" ht="22.5" customHeight="1">
      <c r="B31" s="32"/>
      <c r="C31" s="48" t="s">
        <v>41</v>
      </c>
      <c r="D31" s="48" t="s">
        <v>128</v>
      </c>
      <c r="E31" s="54"/>
      <c r="F31" s="54" t="s">
        <v>69</v>
      </c>
      <c r="G31" s="54"/>
      <c r="H31" s="41">
        <v>113.6</v>
      </c>
      <c r="I31" s="51" t="s">
        <v>174</v>
      </c>
      <c r="J31" s="52"/>
      <c r="K31" s="53">
        <f t="shared" si="0"/>
        <v>0</v>
      </c>
    </row>
    <row r="32" spans="2:11" ht="24.75" customHeight="1">
      <c r="B32" s="32"/>
      <c r="C32" s="48" t="s">
        <v>42</v>
      </c>
      <c r="D32" s="48" t="s">
        <v>129</v>
      </c>
      <c r="E32" s="54"/>
      <c r="F32" s="54" t="s">
        <v>69</v>
      </c>
      <c r="G32" s="54"/>
      <c r="H32" s="41">
        <v>174.9</v>
      </c>
      <c r="I32" s="51" t="s">
        <v>175</v>
      </c>
      <c r="J32" s="52"/>
      <c r="K32" s="53">
        <f t="shared" si="0"/>
        <v>0</v>
      </c>
    </row>
    <row r="33" spans="2:11" ht="23.25" customHeight="1">
      <c r="B33" s="33"/>
      <c r="C33" s="55" t="s">
        <v>43</v>
      </c>
      <c r="D33" s="55" t="s">
        <v>130</v>
      </c>
      <c r="E33" s="56"/>
      <c r="F33" s="56" t="s">
        <v>69</v>
      </c>
      <c r="G33" s="56"/>
      <c r="H33" s="57">
        <v>243</v>
      </c>
      <c r="I33" s="51" t="s">
        <v>176</v>
      </c>
      <c r="J33" s="52"/>
      <c r="K33" s="53">
        <f t="shared" si="0"/>
        <v>0</v>
      </c>
    </row>
    <row r="34" spans="2:11" ht="28.5" customHeight="1">
      <c r="B34" s="30" t="s">
        <v>107</v>
      </c>
      <c r="C34" s="47" t="s">
        <v>98</v>
      </c>
      <c r="D34" s="47" t="s">
        <v>137</v>
      </c>
      <c r="E34" s="49"/>
      <c r="F34" s="49" t="s">
        <v>69</v>
      </c>
      <c r="G34" s="49"/>
      <c r="H34" s="50">
        <v>72.45</v>
      </c>
      <c r="I34" s="51" t="s">
        <v>177</v>
      </c>
      <c r="J34" s="52"/>
      <c r="K34" s="53">
        <f t="shared" si="0"/>
        <v>0</v>
      </c>
    </row>
    <row r="35" spans="2:11" ht="23.25" customHeight="1">
      <c r="B35" s="33"/>
      <c r="C35" s="55" t="s">
        <v>99</v>
      </c>
      <c r="D35" s="55" t="s">
        <v>138</v>
      </c>
      <c r="E35" s="56"/>
      <c r="F35" s="56" t="s">
        <v>69</v>
      </c>
      <c r="G35" s="56"/>
      <c r="H35" s="57">
        <v>122.85</v>
      </c>
      <c r="I35" s="51" t="s">
        <v>178</v>
      </c>
      <c r="J35" s="52"/>
      <c r="K35" s="53">
        <f t="shared" si="0"/>
        <v>0</v>
      </c>
    </row>
    <row r="36" spans="2:11" ht="30.75" customHeight="1">
      <c r="B36" s="31" t="s">
        <v>150</v>
      </c>
      <c r="C36" s="47" t="s">
        <v>95</v>
      </c>
      <c r="D36" s="47" t="s">
        <v>115</v>
      </c>
      <c r="E36" s="49"/>
      <c r="F36" s="49" t="s">
        <v>69</v>
      </c>
      <c r="G36" s="49"/>
      <c r="H36" s="50">
        <v>46.2</v>
      </c>
      <c r="I36" s="51" t="s">
        <v>179</v>
      </c>
      <c r="J36" s="52"/>
      <c r="K36" s="53">
        <f t="shared" si="0"/>
        <v>0</v>
      </c>
    </row>
    <row r="37" spans="2:11" ht="35.25" customHeight="1">
      <c r="B37" s="35"/>
      <c r="C37" s="48" t="s">
        <v>39</v>
      </c>
      <c r="D37" s="48" t="s">
        <v>116</v>
      </c>
      <c r="E37" s="54"/>
      <c r="F37" s="54" t="s">
        <v>69</v>
      </c>
      <c r="G37" s="54"/>
      <c r="H37" s="41">
        <v>56.7</v>
      </c>
      <c r="I37" s="51" t="s">
        <v>180</v>
      </c>
      <c r="J37" s="52"/>
      <c r="K37" s="53">
        <f t="shared" si="0"/>
        <v>0</v>
      </c>
    </row>
    <row r="38" spans="2:11" ht="35.25" customHeight="1">
      <c r="B38" s="35"/>
      <c r="C38" s="48" t="s">
        <v>134</v>
      </c>
      <c r="D38" s="48" t="s">
        <v>117</v>
      </c>
      <c r="E38" s="54"/>
      <c r="F38" s="54" t="s">
        <v>69</v>
      </c>
      <c r="G38" s="54"/>
      <c r="H38" s="41">
        <v>93.28</v>
      </c>
      <c r="I38" s="51" t="s">
        <v>181</v>
      </c>
      <c r="J38" s="52"/>
      <c r="K38" s="53">
        <f t="shared" si="0"/>
        <v>0</v>
      </c>
    </row>
    <row r="39" spans="2:11" ht="35.25" customHeight="1">
      <c r="B39" s="34"/>
      <c r="C39" s="55" t="s">
        <v>135</v>
      </c>
      <c r="D39" s="55" t="s">
        <v>136</v>
      </c>
      <c r="E39" s="56"/>
      <c r="F39" s="56" t="s">
        <v>69</v>
      </c>
      <c r="G39" s="56"/>
      <c r="H39" s="57">
        <v>160</v>
      </c>
      <c r="I39" s="51" t="s">
        <v>182</v>
      </c>
      <c r="J39" s="52"/>
      <c r="K39" s="53">
        <f t="shared" si="0"/>
        <v>0</v>
      </c>
    </row>
    <row r="40" spans="2:11" ht="23.25" customHeight="1">
      <c r="B40" s="46" t="s">
        <v>100</v>
      </c>
      <c r="C40" s="59" t="s">
        <v>101</v>
      </c>
      <c r="D40" s="59" t="s">
        <v>115</v>
      </c>
      <c r="E40" s="60"/>
      <c r="F40" s="60" t="s">
        <v>69</v>
      </c>
      <c r="G40" s="61"/>
      <c r="H40" s="62">
        <v>56.7</v>
      </c>
      <c r="I40" s="51" t="s">
        <v>183</v>
      </c>
      <c r="J40" s="52"/>
      <c r="K40" s="53">
        <f t="shared" si="0"/>
        <v>0</v>
      </c>
    </row>
    <row r="41" spans="2:11" ht="27.75" customHeight="1">
      <c r="B41" s="35" t="s">
        <v>151</v>
      </c>
      <c r="C41" s="48" t="s">
        <v>77</v>
      </c>
      <c r="D41" s="48" t="s">
        <v>115</v>
      </c>
      <c r="E41" s="54"/>
      <c r="F41" s="54" t="s">
        <v>69</v>
      </c>
      <c r="G41" s="54"/>
      <c r="H41" s="41">
        <v>46.2</v>
      </c>
      <c r="I41" s="51" t="s">
        <v>184</v>
      </c>
      <c r="J41" s="52"/>
      <c r="K41" s="53">
        <f t="shared" si="0"/>
        <v>0</v>
      </c>
    </row>
    <row r="42" spans="2:11" ht="25.5" customHeight="1">
      <c r="B42" s="35"/>
      <c r="C42" s="48" t="s">
        <v>40</v>
      </c>
      <c r="D42" s="48" t="s">
        <v>116</v>
      </c>
      <c r="E42" s="54"/>
      <c r="F42" s="54" t="s">
        <v>69</v>
      </c>
      <c r="G42" s="63"/>
      <c r="H42" s="41">
        <v>56.7</v>
      </c>
      <c r="I42" s="51" t="s">
        <v>185</v>
      </c>
      <c r="J42" s="52"/>
      <c r="K42" s="53">
        <f t="shared" si="0"/>
        <v>0</v>
      </c>
    </row>
    <row r="43" spans="2:11" ht="22.5" customHeight="1">
      <c r="B43" s="32"/>
      <c r="C43" s="48" t="s">
        <v>96</v>
      </c>
      <c r="D43" s="48" t="s">
        <v>117</v>
      </c>
      <c r="E43" s="54"/>
      <c r="F43" s="54" t="s">
        <v>69</v>
      </c>
      <c r="G43" s="63"/>
      <c r="H43" s="41">
        <v>93.28</v>
      </c>
      <c r="I43" s="51" t="s">
        <v>186</v>
      </c>
      <c r="J43" s="52"/>
      <c r="K43" s="53">
        <f t="shared" si="0"/>
        <v>0</v>
      </c>
    </row>
    <row r="44" spans="2:11" ht="24" customHeight="1">
      <c r="B44" s="33"/>
      <c r="C44" s="55" t="s">
        <v>97</v>
      </c>
      <c r="D44" s="55" t="s">
        <v>118</v>
      </c>
      <c r="E44" s="56"/>
      <c r="F44" s="56" t="s">
        <v>69</v>
      </c>
      <c r="G44" s="64"/>
      <c r="H44" s="57">
        <v>147.96</v>
      </c>
      <c r="I44" s="51" t="s">
        <v>187</v>
      </c>
      <c r="J44" s="52"/>
      <c r="K44" s="53">
        <f t="shared" si="0"/>
        <v>0</v>
      </c>
    </row>
    <row r="45" spans="2:11" ht="24" customHeight="1">
      <c r="B45" s="31" t="s">
        <v>152</v>
      </c>
      <c r="C45" s="47" t="s">
        <v>76</v>
      </c>
      <c r="D45" s="47" t="s">
        <v>127</v>
      </c>
      <c r="E45" s="49"/>
      <c r="F45" s="49" t="s">
        <v>69</v>
      </c>
      <c r="G45" s="49"/>
      <c r="H45" s="50">
        <v>44.1</v>
      </c>
      <c r="I45" s="51" t="s">
        <v>188</v>
      </c>
      <c r="J45" s="52"/>
      <c r="K45" s="53">
        <f t="shared" si="0"/>
        <v>0</v>
      </c>
    </row>
    <row r="46" spans="2:11" ht="24.75" customHeight="1">
      <c r="B46" s="32"/>
      <c r="C46" s="48" t="s">
        <v>36</v>
      </c>
      <c r="D46" s="48" t="s">
        <v>128</v>
      </c>
      <c r="E46" s="54"/>
      <c r="F46" s="54" t="s">
        <v>69</v>
      </c>
      <c r="G46" s="54"/>
      <c r="H46" s="41">
        <v>73.5</v>
      </c>
      <c r="I46" s="51" t="s">
        <v>189</v>
      </c>
      <c r="J46" s="52"/>
      <c r="K46" s="53">
        <f aca="true" t="shared" si="1" ref="K46:K77">J46*H46</f>
        <v>0</v>
      </c>
    </row>
    <row r="47" spans="2:11" ht="21.75" customHeight="1">
      <c r="B47" s="32"/>
      <c r="C47" s="48" t="s">
        <v>37</v>
      </c>
      <c r="D47" s="48" t="s">
        <v>129</v>
      </c>
      <c r="E47" s="54"/>
      <c r="F47" s="54" t="s">
        <v>69</v>
      </c>
      <c r="G47" s="54"/>
      <c r="H47" s="41">
        <v>106</v>
      </c>
      <c r="I47" s="51" t="s">
        <v>190</v>
      </c>
      <c r="J47" s="52"/>
      <c r="K47" s="53">
        <f t="shared" si="1"/>
        <v>0</v>
      </c>
    </row>
    <row r="48" spans="2:11" ht="21.75" customHeight="1">
      <c r="B48" s="33"/>
      <c r="C48" s="55" t="s">
        <v>38</v>
      </c>
      <c r="D48" s="55" t="s">
        <v>130</v>
      </c>
      <c r="E48" s="56"/>
      <c r="F48" s="56" t="s">
        <v>69</v>
      </c>
      <c r="G48" s="56"/>
      <c r="H48" s="57">
        <v>147.96</v>
      </c>
      <c r="I48" s="51" t="s">
        <v>191</v>
      </c>
      <c r="J48" s="52"/>
      <c r="K48" s="53">
        <f t="shared" si="1"/>
        <v>0</v>
      </c>
    </row>
    <row r="49" spans="2:11" ht="20.25" customHeight="1">
      <c r="B49" s="31" t="s">
        <v>153</v>
      </c>
      <c r="C49" s="47" t="s">
        <v>74</v>
      </c>
      <c r="D49" s="47" t="s">
        <v>127</v>
      </c>
      <c r="E49" s="49"/>
      <c r="F49" s="49" t="s">
        <v>69</v>
      </c>
      <c r="G49" s="49"/>
      <c r="H49" s="50">
        <v>45</v>
      </c>
      <c r="I49" s="51" t="s">
        <v>192</v>
      </c>
      <c r="J49" s="52"/>
      <c r="K49" s="53">
        <f t="shared" si="1"/>
        <v>0</v>
      </c>
    </row>
    <row r="50" spans="2:11" ht="22.5" customHeight="1">
      <c r="B50" s="35"/>
      <c r="C50" s="48" t="s">
        <v>31</v>
      </c>
      <c r="D50" s="48" t="s">
        <v>128</v>
      </c>
      <c r="E50" s="54"/>
      <c r="F50" s="54" t="s">
        <v>69</v>
      </c>
      <c r="G50" s="54"/>
      <c r="H50" s="41">
        <v>75</v>
      </c>
      <c r="I50" s="51" t="s">
        <v>193</v>
      </c>
      <c r="J50" s="52"/>
      <c r="K50" s="53">
        <f t="shared" si="1"/>
        <v>0</v>
      </c>
    </row>
    <row r="51" spans="2:11" ht="21" customHeight="1">
      <c r="B51" s="32"/>
      <c r="C51" s="48" t="s">
        <v>32</v>
      </c>
      <c r="D51" s="48" t="s">
        <v>129</v>
      </c>
      <c r="E51" s="54"/>
      <c r="F51" s="54" t="s">
        <v>69</v>
      </c>
      <c r="G51" s="54"/>
      <c r="H51" s="41">
        <v>130</v>
      </c>
      <c r="I51" s="51" t="s">
        <v>194</v>
      </c>
      <c r="J51" s="52"/>
      <c r="K51" s="53">
        <f t="shared" si="1"/>
        <v>0</v>
      </c>
    </row>
    <row r="52" spans="2:11" ht="19.5" customHeight="1">
      <c r="B52" s="33"/>
      <c r="C52" s="55" t="s">
        <v>33</v>
      </c>
      <c r="D52" s="55" t="s">
        <v>130</v>
      </c>
      <c r="E52" s="56"/>
      <c r="F52" s="56" t="s">
        <v>69</v>
      </c>
      <c r="G52" s="56"/>
      <c r="H52" s="57">
        <v>165</v>
      </c>
      <c r="I52" s="51" t="s">
        <v>195</v>
      </c>
      <c r="J52" s="52"/>
      <c r="K52" s="53">
        <f t="shared" si="1"/>
        <v>0</v>
      </c>
    </row>
    <row r="53" spans="2:11" ht="25.5" customHeight="1">
      <c r="B53" s="36" t="s">
        <v>154</v>
      </c>
      <c r="C53" s="47" t="s">
        <v>75</v>
      </c>
      <c r="D53" s="47" t="s">
        <v>131</v>
      </c>
      <c r="E53" s="49"/>
      <c r="F53" s="49" t="s">
        <v>69</v>
      </c>
      <c r="G53" s="49"/>
      <c r="H53" s="50">
        <v>69.01</v>
      </c>
      <c r="I53" s="51" t="s">
        <v>196</v>
      </c>
      <c r="J53" s="52"/>
      <c r="K53" s="53">
        <f t="shared" si="1"/>
        <v>0</v>
      </c>
    </row>
    <row r="54" spans="2:11" ht="20.25" customHeight="1">
      <c r="B54" s="35"/>
      <c r="C54" s="48" t="s">
        <v>34</v>
      </c>
      <c r="D54" s="48" t="s">
        <v>132</v>
      </c>
      <c r="E54" s="54"/>
      <c r="F54" s="54" t="s">
        <v>69</v>
      </c>
      <c r="G54" s="54"/>
      <c r="H54" s="41">
        <v>82.68</v>
      </c>
      <c r="I54" s="51" t="s">
        <v>197</v>
      </c>
      <c r="J54" s="52"/>
      <c r="K54" s="53">
        <f t="shared" si="1"/>
        <v>0</v>
      </c>
    </row>
    <row r="55" spans="1:16" s="24" customFormat="1" ht="23.25" customHeight="1">
      <c r="A55" s="25"/>
      <c r="B55" s="34"/>
      <c r="C55" s="65" t="s">
        <v>35</v>
      </c>
      <c r="D55" s="65" t="s">
        <v>133</v>
      </c>
      <c r="E55" s="56"/>
      <c r="F55" s="56" t="s">
        <v>69</v>
      </c>
      <c r="G55" s="56"/>
      <c r="H55" s="57">
        <v>120.96</v>
      </c>
      <c r="I55" s="51" t="s">
        <v>198</v>
      </c>
      <c r="J55" s="52"/>
      <c r="K55" s="53">
        <f t="shared" si="1"/>
        <v>0</v>
      </c>
      <c r="L55" s="25"/>
      <c r="M55" s="25"/>
      <c r="N55" s="25"/>
      <c r="O55" s="25"/>
      <c r="P55" s="25"/>
    </row>
    <row r="56" spans="2:11" ht="24" customHeight="1">
      <c r="B56" s="31" t="s">
        <v>155</v>
      </c>
      <c r="C56" s="47" t="s">
        <v>73</v>
      </c>
      <c r="D56" s="66" t="s">
        <v>123</v>
      </c>
      <c r="E56" s="49"/>
      <c r="F56" s="54" t="s">
        <v>69</v>
      </c>
      <c r="G56" s="49"/>
      <c r="H56" s="50">
        <v>29.36</v>
      </c>
      <c r="I56" s="51" t="s">
        <v>199</v>
      </c>
      <c r="J56" s="52"/>
      <c r="K56" s="53">
        <f t="shared" si="1"/>
        <v>0</v>
      </c>
    </row>
    <row r="57" spans="2:11" ht="27" customHeight="1">
      <c r="B57" s="35"/>
      <c r="C57" s="48" t="s">
        <v>30</v>
      </c>
      <c r="D57" s="67" t="s">
        <v>124</v>
      </c>
      <c r="E57" s="54"/>
      <c r="F57" s="54" t="s">
        <v>69</v>
      </c>
      <c r="G57" s="54"/>
      <c r="H57" s="41">
        <v>50.21</v>
      </c>
      <c r="I57" s="51" t="s">
        <v>200</v>
      </c>
      <c r="J57" s="52"/>
      <c r="K57" s="53">
        <f t="shared" si="1"/>
        <v>0</v>
      </c>
    </row>
    <row r="58" spans="2:11" ht="27" customHeight="1">
      <c r="B58" s="35"/>
      <c r="C58" s="48" t="s">
        <v>121</v>
      </c>
      <c r="D58" s="67" t="s">
        <v>125</v>
      </c>
      <c r="E58" s="54"/>
      <c r="F58" s="54" t="s">
        <v>69</v>
      </c>
      <c r="G58" s="54"/>
      <c r="H58" s="41">
        <v>90.1</v>
      </c>
      <c r="I58" s="51" t="s">
        <v>201</v>
      </c>
      <c r="J58" s="52"/>
      <c r="K58" s="53">
        <f t="shared" si="1"/>
        <v>0</v>
      </c>
    </row>
    <row r="59" spans="2:11" ht="27" customHeight="1">
      <c r="B59" s="35"/>
      <c r="C59" s="48" t="s">
        <v>122</v>
      </c>
      <c r="D59" s="67" t="s">
        <v>126</v>
      </c>
      <c r="E59" s="54"/>
      <c r="F59" s="54" t="s">
        <v>69</v>
      </c>
      <c r="G59" s="54"/>
      <c r="H59" s="41">
        <v>150</v>
      </c>
      <c r="I59" s="51" t="s">
        <v>202</v>
      </c>
      <c r="J59" s="52"/>
      <c r="K59" s="53">
        <f t="shared" si="1"/>
        <v>0</v>
      </c>
    </row>
    <row r="60" spans="2:11" ht="24" customHeight="1">
      <c r="B60" s="31" t="s">
        <v>56</v>
      </c>
      <c r="C60" s="47" t="s">
        <v>79</v>
      </c>
      <c r="D60" s="47" t="s">
        <v>127</v>
      </c>
      <c r="E60" s="49"/>
      <c r="F60" s="49" t="s">
        <v>69</v>
      </c>
      <c r="G60" s="49"/>
      <c r="H60" s="50">
        <v>33.6</v>
      </c>
      <c r="I60" s="51" t="s">
        <v>203</v>
      </c>
      <c r="J60" s="52"/>
      <c r="K60" s="53">
        <f t="shared" si="1"/>
        <v>0</v>
      </c>
    </row>
    <row r="61" spans="2:11" ht="23.25" customHeight="1">
      <c r="B61" s="32"/>
      <c r="C61" s="48" t="s">
        <v>44</v>
      </c>
      <c r="D61" s="48" t="s">
        <v>128</v>
      </c>
      <c r="E61" s="54"/>
      <c r="F61" s="54" t="s">
        <v>69</v>
      </c>
      <c r="G61" s="54"/>
      <c r="H61" s="41">
        <v>42</v>
      </c>
      <c r="I61" s="51" t="s">
        <v>204</v>
      </c>
      <c r="J61" s="52"/>
      <c r="K61" s="53">
        <f t="shared" si="1"/>
        <v>0</v>
      </c>
    </row>
    <row r="62" spans="2:11" ht="27" customHeight="1">
      <c r="B62" s="32"/>
      <c r="C62" s="48" t="s">
        <v>45</v>
      </c>
      <c r="D62" s="48" t="s">
        <v>129</v>
      </c>
      <c r="E62" s="54"/>
      <c r="F62" s="54" t="s">
        <v>69</v>
      </c>
      <c r="G62" s="54"/>
      <c r="H62" s="41">
        <v>66</v>
      </c>
      <c r="I62" s="51" t="s">
        <v>205</v>
      </c>
      <c r="J62" s="52"/>
      <c r="K62" s="53">
        <f t="shared" si="1"/>
        <v>0</v>
      </c>
    </row>
    <row r="63" spans="2:11" ht="24" customHeight="1">
      <c r="B63" s="33"/>
      <c r="C63" s="55" t="s">
        <v>46</v>
      </c>
      <c r="D63" s="55" t="s">
        <v>130</v>
      </c>
      <c r="E63" s="56"/>
      <c r="F63" s="56" t="s">
        <v>69</v>
      </c>
      <c r="G63" s="56"/>
      <c r="H63" s="57">
        <v>99.36</v>
      </c>
      <c r="I63" s="51" t="s">
        <v>206</v>
      </c>
      <c r="J63" s="52"/>
      <c r="K63" s="53">
        <f t="shared" si="1"/>
        <v>0</v>
      </c>
    </row>
    <row r="64" spans="2:11" ht="23.25" customHeight="1">
      <c r="B64" s="36" t="s">
        <v>57</v>
      </c>
      <c r="C64" s="47" t="s">
        <v>80</v>
      </c>
      <c r="D64" s="47" t="s">
        <v>127</v>
      </c>
      <c r="E64" s="49"/>
      <c r="F64" s="49" t="s">
        <v>69</v>
      </c>
      <c r="G64" s="49"/>
      <c r="H64" s="50">
        <v>95.79</v>
      </c>
      <c r="I64" s="51" t="s">
        <v>207</v>
      </c>
      <c r="J64" s="52"/>
      <c r="K64" s="53">
        <f t="shared" si="1"/>
        <v>0</v>
      </c>
    </row>
    <row r="65" spans="2:11" ht="24" customHeight="1">
      <c r="B65" s="37"/>
      <c r="C65" s="48" t="s">
        <v>47</v>
      </c>
      <c r="D65" s="48" t="s">
        <v>128</v>
      </c>
      <c r="E65" s="54"/>
      <c r="F65" s="54" t="s">
        <v>69</v>
      </c>
      <c r="G65" s="54"/>
      <c r="H65" s="41">
        <v>116.65</v>
      </c>
      <c r="I65" s="51" t="s">
        <v>208</v>
      </c>
      <c r="J65" s="52"/>
      <c r="K65" s="53">
        <f t="shared" si="1"/>
        <v>0</v>
      </c>
    </row>
    <row r="66" spans="2:11" ht="23.25" customHeight="1">
      <c r="B66" s="37"/>
      <c r="C66" s="48" t="s">
        <v>102</v>
      </c>
      <c r="D66" s="48" t="s">
        <v>129</v>
      </c>
      <c r="E66" s="54"/>
      <c r="F66" s="54" t="s">
        <v>69</v>
      </c>
      <c r="G66" s="54"/>
      <c r="H66" s="41">
        <v>165</v>
      </c>
      <c r="I66" s="51" t="s">
        <v>209</v>
      </c>
      <c r="J66" s="52"/>
      <c r="K66" s="53">
        <f t="shared" si="1"/>
        <v>0</v>
      </c>
    </row>
    <row r="67" spans="2:11" ht="23.25" customHeight="1">
      <c r="B67" s="38"/>
      <c r="C67" s="55" t="s">
        <v>103</v>
      </c>
      <c r="D67" s="55" t="s">
        <v>130</v>
      </c>
      <c r="E67" s="56"/>
      <c r="F67" s="56" t="s">
        <v>69</v>
      </c>
      <c r="G67" s="56"/>
      <c r="H67" s="57">
        <v>242</v>
      </c>
      <c r="I67" s="51" t="s">
        <v>210</v>
      </c>
      <c r="J67" s="52"/>
      <c r="K67" s="53">
        <f t="shared" si="1"/>
        <v>0</v>
      </c>
    </row>
    <row r="68" spans="2:11" ht="26.25" customHeight="1">
      <c r="B68" s="36" t="s">
        <v>106</v>
      </c>
      <c r="C68" s="47" t="s">
        <v>81</v>
      </c>
      <c r="D68" s="47" t="s">
        <v>127</v>
      </c>
      <c r="E68" s="49"/>
      <c r="F68" s="49" t="s">
        <v>69</v>
      </c>
      <c r="G68" s="49"/>
      <c r="H68" s="50">
        <v>95.79</v>
      </c>
      <c r="I68" s="51" t="s">
        <v>211</v>
      </c>
      <c r="J68" s="52"/>
      <c r="K68" s="53">
        <f t="shared" si="1"/>
        <v>0</v>
      </c>
    </row>
    <row r="69" spans="2:11" ht="23.25" customHeight="1">
      <c r="B69" s="37"/>
      <c r="C69" s="48" t="s">
        <v>48</v>
      </c>
      <c r="D69" s="48" t="s">
        <v>128</v>
      </c>
      <c r="E69" s="54"/>
      <c r="F69" s="54" t="s">
        <v>69</v>
      </c>
      <c r="G69" s="54"/>
      <c r="H69" s="41">
        <v>116.65</v>
      </c>
      <c r="I69" s="51" t="s">
        <v>212</v>
      </c>
      <c r="J69" s="52"/>
      <c r="K69" s="53">
        <f t="shared" si="1"/>
        <v>0</v>
      </c>
    </row>
    <row r="70" spans="2:11" ht="23.25" customHeight="1">
      <c r="B70" s="37"/>
      <c r="C70" s="48" t="s">
        <v>104</v>
      </c>
      <c r="D70" s="48" t="s">
        <v>129</v>
      </c>
      <c r="E70" s="54"/>
      <c r="F70" s="54" t="s">
        <v>69</v>
      </c>
      <c r="G70" s="54"/>
      <c r="H70" s="41">
        <v>165</v>
      </c>
      <c r="I70" s="51" t="s">
        <v>213</v>
      </c>
      <c r="J70" s="52"/>
      <c r="K70" s="53">
        <f t="shared" si="1"/>
        <v>0</v>
      </c>
    </row>
    <row r="71" spans="2:11" ht="21.75" customHeight="1">
      <c r="B71" s="38"/>
      <c r="C71" s="55" t="s">
        <v>105</v>
      </c>
      <c r="D71" s="55" t="s">
        <v>139</v>
      </c>
      <c r="E71" s="56"/>
      <c r="F71" s="56" t="s">
        <v>69</v>
      </c>
      <c r="G71" s="56"/>
      <c r="H71" s="57">
        <v>242</v>
      </c>
      <c r="I71" s="51" t="s">
        <v>214</v>
      </c>
      <c r="J71" s="52"/>
      <c r="K71" s="53">
        <f t="shared" si="1"/>
        <v>0</v>
      </c>
    </row>
    <row r="72" spans="2:11" ht="72.75" customHeight="1">
      <c r="B72" s="29" t="s">
        <v>58</v>
      </c>
      <c r="C72" s="59">
        <v>88210</v>
      </c>
      <c r="D72" s="59" t="s">
        <v>140</v>
      </c>
      <c r="E72" s="60"/>
      <c r="F72" s="60" t="s">
        <v>69</v>
      </c>
      <c r="G72" s="60"/>
      <c r="H72" s="62">
        <v>140</v>
      </c>
      <c r="I72" s="51" t="s">
        <v>215</v>
      </c>
      <c r="J72" s="52"/>
      <c r="K72" s="53">
        <f t="shared" si="1"/>
        <v>0</v>
      </c>
    </row>
    <row r="73" spans="2:11" ht="57.75" customHeight="1">
      <c r="B73" s="39" t="s">
        <v>108</v>
      </c>
      <c r="C73" s="59">
        <v>7101</v>
      </c>
      <c r="D73" s="59" t="s">
        <v>140</v>
      </c>
      <c r="E73" s="68"/>
      <c r="F73" s="60" t="s">
        <v>69</v>
      </c>
      <c r="G73" s="68"/>
      <c r="H73" s="62">
        <v>140</v>
      </c>
      <c r="I73" s="51" t="s">
        <v>216</v>
      </c>
      <c r="J73" s="52"/>
      <c r="K73" s="53">
        <f t="shared" si="1"/>
        <v>0</v>
      </c>
    </row>
    <row r="74" spans="2:11" ht="84.75" customHeight="1">
      <c r="B74" s="29" t="s">
        <v>59</v>
      </c>
      <c r="C74" s="59">
        <v>88347</v>
      </c>
      <c r="D74" s="59" t="s">
        <v>141</v>
      </c>
      <c r="E74" s="60"/>
      <c r="F74" s="60" t="s">
        <v>69</v>
      </c>
      <c r="G74" s="60"/>
      <c r="H74" s="62">
        <v>82</v>
      </c>
      <c r="I74" s="51" t="s">
        <v>217</v>
      </c>
      <c r="J74" s="52"/>
      <c r="K74" s="53">
        <f t="shared" si="1"/>
        <v>0</v>
      </c>
    </row>
    <row r="75" spans="2:11" ht="16.5" customHeight="1">
      <c r="B75" s="30" t="s">
        <v>60</v>
      </c>
      <c r="C75" s="47">
        <v>88310</v>
      </c>
      <c r="D75" s="69" t="s">
        <v>142</v>
      </c>
      <c r="E75" s="49"/>
      <c r="F75" s="49" t="s">
        <v>69</v>
      </c>
      <c r="G75" s="49"/>
      <c r="H75" s="50">
        <v>179.2</v>
      </c>
      <c r="I75" s="51" t="s">
        <v>218</v>
      </c>
      <c r="J75" s="52"/>
      <c r="K75" s="53">
        <f t="shared" si="1"/>
        <v>0</v>
      </c>
    </row>
    <row r="76" spans="2:11" ht="24" customHeight="1">
      <c r="B76" s="37"/>
      <c r="C76" s="48">
        <v>88311</v>
      </c>
      <c r="D76" s="70" t="s">
        <v>143</v>
      </c>
      <c r="E76" s="54"/>
      <c r="F76" s="54" t="s">
        <v>69</v>
      </c>
      <c r="G76" s="54"/>
      <c r="H76" s="41">
        <v>184.8</v>
      </c>
      <c r="I76" s="51" t="s">
        <v>219</v>
      </c>
      <c r="J76" s="52"/>
      <c r="K76" s="53">
        <f t="shared" si="1"/>
        <v>0</v>
      </c>
    </row>
    <row r="77" spans="2:11" ht="22.5" customHeight="1">
      <c r="B77" s="32"/>
      <c r="C77" s="48">
        <v>88312</v>
      </c>
      <c r="D77" s="48" t="s">
        <v>144</v>
      </c>
      <c r="E77" s="54"/>
      <c r="F77" s="54" t="s">
        <v>69</v>
      </c>
      <c r="G77" s="54"/>
      <c r="H77" s="41">
        <v>240.8</v>
      </c>
      <c r="I77" s="51" t="s">
        <v>220</v>
      </c>
      <c r="J77" s="52"/>
      <c r="K77" s="53">
        <f t="shared" si="1"/>
        <v>0</v>
      </c>
    </row>
    <row r="78" spans="2:11" ht="21.75" customHeight="1">
      <c r="B78" s="33"/>
      <c r="C78" s="55">
        <v>88309</v>
      </c>
      <c r="D78" s="55" t="s">
        <v>145</v>
      </c>
      <c r="E78" s="56"/>
      <c r="F78" s="56" t="s">
        <v>69</v>
      </c>
      <c r="G78" s="56"/>
      <c r="H78" s="57">
        <v>296.8</v>
      </c>
      <c r="I78" s="51" t="s">
        <v>221</v>
      </c>
      <c r="J78" s="52"/>
      <c r="K78" s="53">
        <f>J78*H78</f>
        <v>0</v>
      </c>
    </row>
    <row r="79" spans="2:10" ht="12.75" customHeight="1">
      <c r="B79" s="2"/>
      <c r="C79" s="2"/>
      <c r="D79" s="2"/>
      <c r="E79" s="2"/>
      <c r="F79" s="2"/>
      <c r="G79" s="2"/>
      <c r="H79" s="2"/>
      <c r="I79" s="15"/>
      <c r="J79" s="25"/>
    </row>
    <row r="80" spans="2:10" ht="12.75" customHeight="1">
      <c r="B80" s="2"/>
      <c r="C80" s="2"/>
      <c r="D80" s="2"/>
      <c r="E80" s="2"/>
      <c r="F80" s="2"/>
      <c r="G80" s="2"/>
      <c r="H80" s="2"/>
      <c r="I80" s="15"/>
      <c r="J80" s="25"/>
    </row>
    <row r="81" spans="2:10" ht="12.75" customHeight="1">
      <c r="B81" s="2"/>
      <c r="C81" s="2"/>
      <c r="D81" s="2"/>
      <c r="E81" s="2"/>
      <c r="F81" s="2"/>
      <c r="G81" s="2"/>
      <c r="H81" s="2"/>
      <c r="I81" s="15"/>
      <c r="J81" s="25"/>
    </row>
    <row r="82" spans="2:6" ht="14.25" thickBot="1">
      <c r="B82" s="18"/>
      <c r="C82" s="18"/>
      <c r="D82" s="19"/>
      <c r="E82" s="20"/>
      <c r="F82" s="20"/>
    </row>
    <row r="83" spans="2:6" ht="15.75">
      <c r="B83" s="81" t="s">
        <v>0</v>
      </c>
      <c r="C83" s="81"/>
      <c r="D83" s="81"/>
      <c r="E83" s="81"/>
      <c r="F83" s="81"/>
    </row>
    <row r="84" spans="2:6" ht="15.75">
      <c r="B84" s="82" t="s">
        <v>82</v>
      </c>
      <c r="C84" s="82"/>
      <c r="D84" s="82"/>
      <c r="E84" s="82"/>
      <c r="F84" s="82"/>
    </row>
    <row r="85" spans="2:11" ht="15">
      <c r="B85" s="83" t="s">
        <v>156</v>
      </c>
      <c r="C85" s="83"/>
      <c r="D85" s="83"/>
      <c r="E85" s="83"/>
      <c r="F85" s="83"/>
      <c r="J85" s="88"/>
      <c r="K85" s="89"/>
    </row>
    <row r="86" spans="2:9" ht="14.25">
      <c r="B86" s="71" t="s">
        <v>227</v>
      </c>
      <c r="C86" s="88" t="s">
        <v>228</v>
      </c>
      <c r="D86" s="89"/>
      <c r="E86" s="88" t="s">
        <v>229</v>
      </c>
      <c r="F86" s="89"/>
      <c r="G86" s="89"/>
      <c r="H86" s="72"/>
      <c r="I86" s="2"/>
    </row>
    <row r="87" spans="2:6" ht="14.25" thickBot="1">
      <c r="B87" s="21"/>
      <c r="C87" s="21"/>
      <c r="D87" s="22"/>
      <c r="E87" s="23"/>
      <c r="F87" s="23"/>
    </row>
    <row r="88" spans="2:6" ht="20.25" thickBot="1">
      <c r="B88" s="84" t="s">
        <v>83</v>
      </c>
      <c r="C88" s="85"/>
      <c r="D88" s="85"/>
      <c r="E88" s="85"/>
      <c r="F88" s="86"/>
    </row>
    <row r="89" spans="2:10" ht="13.5">
      <c r="B89" s="21"/>
      <c r="C89" s="21"/>
      <c r="D89" s="22"/>
      <c r="E89" s="23"/>
      <c r="F89" s="23"/>
      <c r="J89" s="28"/>
    </row>
    <row r="90" spans="1:9" ht="13.5">
      <c r="A90" s="12"/>
      <c r="B90" s="73" t="s">
        <v>84</v>
      </c>
      <c r="C90" s="74"/>
      <c r="D90" s="23"/>
      <c r="E90" s="23"/>
      <c r="F90" s="23"/>
      <c r="G90" s="23"/>
      <c r="H90" s="23"/>
      <c r="I90" s="23"/>
    </row>
    <row r="91" spans="1:9" ht="13.5">
      <c r="A91" s="12"/>
      <c r="B91" s="73"/>
      <c r="C91" s="74"/>
      <c r="D91" s="23"/>
      <c r="E91" s="23"/>
      <c r="F91" s="23"/>
      <c r="G91" s="23"/>
      <c r="H91" s="23"/>
      <c r="I91" s="23"/>
    </row>
    <row r="92" spans="1:9" ht="13.5">
      <c r="A92" s="12"/>
      <c r="B92" s="73" t="s">
        <v>85</v>
      </c>
      <c r="C92" s="74"/>
      <c r="D92" s="23"/>
      <c r="E92" s="23"/>
      <c r="F92" s="23"/>
      <c r="G92" s="23"/>
      <c r="H92" s="23"/>
      <c r="I92" s="23"/>
    </row>
    <row r="93" spans="1:9" ht="13.5">
      <c r="A93" s="12"/>
      <c r="B93" s="73"/>
      <c r="C93" s="74"/>
      <c r="D93" s="23"/>
      <c r="E93" s="23"/>
      <c r="F93" s="23"/>
      <c r="G93" s="23"/>
      <c r="H93" s="23"/>
      <c r="I93" s="23"/>
    </row>
    <row r="94" spans="1:9" ht="13.5">
      <c r="A94" s="12"/>
      <c r="B94" s="75" t="s">
        <v>230</v>
      </c>
      <c r="C94" s="76"/>
      <c r="D94" s="77"/>
      <c r="E94" s="77"/>
      <c r="F94" s="77"/>
      <c r="G94" s="23"/>
      <c r="H94" s="23"/>
      <c r="I94" s="23"/>
    </row>
    <row r="95" spans="1:9" ht="13.5">
      <c r="A95" s="12"/>
      <c r="B95" s="73" t="s">
        <v>231</v>
      </c>
      <c r="C95" s="74"/>
      <c r="D95" s="23"/>
      <c r="E95" s="23"/>
      <c r="F95" s="23"/>
      <c r="G95" s="23"/>
      <c r="H95" s="23"/>
      <c r="I95" s="23"/>
    </row>
    <row r="96" spans="1:9" ht="13.5">
      <c r="A96" s="12"/>
      <c r="B96" s="73"/>
      <c r="C96" s="74"/>
      <c r="D96" s="23"/>
      <c r="E96" s="23"/>
      <c r="F96" s="23"/>
      <c r="G96" s="23"/>
      <c r="H96" s="23"/>
      <c r="I96" s="23"/>
    </row>
    <row r="97" spans="1:9" ht="13.5">
      <c r="A97" s="12"/>
      <c r="B97" s="73" t="s">
        <v>232</v>
      </c>
      <c r="C97" s="74"/>
      <c r="D97" s="23"/>
      <c r="E97" s="23"/>
      <c r="F97" s="23"/>
      <c r="G97" s="23"/>
      <c r="H97" s="23"/>
      <c r="I97" s="23"/>
    </row>
    <row r="98" spans="1:9" ht="13.5">
      <c r="A98" s="12"/>
      <c r="B98" s="73"/>
      <c r="C98" s="74"/>
      <c r="D98" s="23"/>
      <c r="E98" s="23"/>
      <c r="F98" s="23"/>
      <c r="G98" s="23"/>
      <c r="H98" s="23"/>
      <c r="I98" s="23"/>
    </row>
    <row r="99" spans="1:9" ht="13.5">
      <c r="A99" s="12"/>
      <c r="B99" s="73" t="s">
        <v>86</v>
      </c>
      <c r="C99" s="74"/>
      <c r="D99" s="23"/>
      <c r="E99" s="23"/>
      <c r="F99" s="23"/>
      <c r="G99" s="23"/>
      <c r="H99" s="23"/>
      <c r="I99" s="23"/>
    </row>
    <row r="100" spans="1:9" ht="13.5">
      <c r="A100" s="12"/>
      <c r="B100" s="73" t="s">
        <v>87</v>
      </c>
      <c r="C100" s="74"/>
      <c r="D100" s="23"/>
      <c r="E100" s="23"/>
      <c r="F100" s="23"/>
      <c r="G100" s="23"/>
      <c r="H100" s="23"/>
      <c r="I100" s="23"/>
    </row>
    <row r="101" spans="1:9" ht="13.5">
      <c r="A101" s="12"/>
      <c r="B101" s="73" t="s">
        <v>88</v>
      </c>
      <c r="C101" s="74"/>
      <c r="D101" s="23"/>
      <c r="E101" s="23"/>
      <c r="F101" s="23"/>
      <c r="G101" s="23"/>
      <c r="H101" s="23"/>
      <c r="I101" s="23"/>
    </row>
    <row r="102" spans="1:9" ht="13.5">
      <c r="A102" s="12"/>
      <c r="B102" s="73" t="s">
        <v>89</v>
      </c>
      <c r="C102" s="74"/>
      <c r="D102" s="23"/>
      <c r="E102" s="23"/>
      <c r="F102" s="23"/>
      <c r="G102" s="23"/>
      <c r="H102" s="23"/>
      <c r="I102" s="23"/>
    </row>
    <row r="103" spans="1:9" ht="13.5">
      <c r="A103" s="12"/>
      <c r="B103" s="73"/>
      <c r="C103" s="74"/>
      <c r="D103" s="23"/>
      <c r="E103" s="23"/>
      <c r="F103" s="23"/>
      <c r="G103" s="23"/>
      <c r="H103" s="23"/>
      <c r="I103" s="23"/>
    </row>
    <row r="104" spans="1:9" ht="13.5">
      <c r="A104" s="12"/>
      <c r="B104" s="73" t="s">
        <v>90</v>
      </c>
      <c r="C104" s="74"/>
      <c r="D104" s="23"/>
      <c r="E104" s="23"/>
      <c r="F104" s="23"/>
      <c r="G104" s="23"/>
      <c r="H104" s="23"/>
      <c r="I104" s="23"/>
    </row>
    <row r="105" spans="1:9" ht="13.5">
      <c r="A105" s="12"/>
      <c r="B105" s="73"/>
      <c r="C105" s="74"/>
      <c r="D105" s="23"/>
      <c r="E105" s="23"/>
      <c r="F105" s="23"/>
      <c r="G105" s="23"/>
      <c r="H105" s="23"/>
      <c r="I105" s="23"/>
    </row>
    <row r="106" spans="1:9" ht="13.5">
      <c r="A106" s="12"/>
      <c r="B106" s="73" t="s">
        <v>91</v>
      </c>
      <c r="C106" s="74"/>
      <c r="D106" s="23"/>
      <c r="E106" s="23"/>
      <c r="F106" s="23"/>
      <c r="G106" s="23"/>
      <c r="H106" s="23"/>
      <c r="I106" s="23"/>
    </row>
    <row r="107" spans="1:9" ht="13.5">
      <c r="A107" s="12"/>
      <c r="B107" s="73" t="s">
        <v>92</v>
      </c>
      <c r="C107" s="74"/>
      <c r="D107" s="23"/>
      <c r="E107" s="23"/>
      <c r="F107" s="23"/>
      <c r="G107" s="23"/>
      <c r="H107" s="23"/>
      <c r="I107" s="23"/>
    </row>
    <row r="108" spans="1:9" ht="13.5">
      <c r="A108" s="12"/>
      <c r="B108" s="73" t="s">
        <v>93</v>
      </c>
      <c r="C108" s="74"/>
      <c r="D108" s="23"/>
      <c r="E108" s="23"/>
      <c r="F108" s="23"/>
      <c r="G108" s="23"/>
      <c r="H108" s="23"/>
      <c r="I108" s="23"/>
    </row>
    <row r="109" spans="1:9" ht="13.5">
      <c r="A109" s="12"/>
      <c r="B109" s="73"/>
      <c r="C109" s="74"/>
      <c r="D109" s="23"/>
      <c r="E109" s="23"/>
      <c r="F109" s="23"/>
      <c r="G109" s="23"/>
      <c r="H109" s="23"/>
      <c r="I109" s="23"/>
    </row>
    <row r="110" spans="1:9" ht="13.5">
      <c r="A110" s="12"/>
      <c r="B110" s="73" t="s">
        <v>233</v>
      </c>
      <c r="C110" s="74"/>
      <c r="D110" s="23"/>
      <c r="E110" s="23"/>
      <c r="F110" s="23"/>
      <c r="G110" s="23"/>
      <c r="H110" s="23"/>
      <c r="I110" s="23"/>
    </row>
  </sheetData>
  <sheetProtection password="8F18" sheet="1"/>
  <mergeCells count="11">
    <mergeCell ref="B88:F88"/>
    <mergeCell ref="B3:C3"/>
    <mergeCell ref="J85:K85"/>
    <mergeCell ref="C86:D86"/>
    <mergeCell ref="E86:G86"/>
    <mergeCell ref="D1:K1"/>
    <mergeCell ref="D2:K2"/>
    <mergeCell ref="D3:K3"/>
    <mergeCell ref="B83:F83"/>
    <mergeCell ref="B84:F84"/>
    <mergeCell ref="B85:F85"/>
  </mergeCells>
  <hyperlinks>
    <hyperlink ref="B86" r:id="rId1" display="ventas@dmajum.com"/>
    <hyperlink ref="C86" r:id="rId2" display="servicos1@dmajum.com"/>
    <hyperlink ref="E86" r:id="rId3" display="logistica@dmajum.com"/>
  </hyperlinks>
  <printOptions/>
  <pageMargins left="0.75" right="0.75" top="1" bottom="1" header="0" footer="0"/>
  <pageSetup horizontalDpi="1200" verticalDpi="12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22.57421875" style="0" customWidth="1"/>
    <col min="7" max="7" width="5.00390625" style="0" customWidth="1"/>
  </cols>
  <sheetData>
    <row r="1" spans="1:8" ht="12.75">
      <c r="A1" s="13" t="s">
        <v>49</v>
      </c>
      <c r="B1" s="8" t="s">
        <v>16</v>
      </c>
      <c r="C1" s="8">
        <v>3463</v>
      </c>
      <c r="D1" s="9" t="s">
        <v>61</v>
      </c>
      <c r="E1" s="9">
        <v>1216</v>
      </c>
      <c r="F1" s="7" t="s">
        <v>68</v>
      </c>
      <c r="G1" s="6" t="s">
        <v>69</v>
      </c>
      <c r="H1" s="11">
        <v>19.5</v>
      </c>
    </row>
    <row r="2" spans="1:8" ht="72" customHeight="1">
      <c r="A2" s="12" t="s">
        <v>50</v>
      </c>
      <c r="B2" s="9" t="s">
        <v>17</v>
      </c>
      <c r="C2" s="9">
        <v>3464</v>
      </c>
      <c r="D2" s="9" t="s">
        <v>62</v>
      </c>
      <c r="E2" s="9">
        <v>1620</v>
      </c>
      <c r="F2" s="7" t="s">
        <v>68</v>
      </c>
      <c r="G2" s="6" t="s">
        <v>69</v>
      </c>
      <c r="H2" s="11">
        <v>28.5</v>
      </c>
    </row>
    <row r="3" spans="1:8" ht="12.75">
      <c r="A3" s="12"/>
      <c r="B3" s="9" t="s">
        <v>18</v>
      </c>
      <c r="C3" s="8">
        <v>3465</v>
      </c>
      <c r="D3" s="9" t="s">
        <v>63</v>
      </c>
      <c r="E3" s="9">
        <v>2025</v>
      </c>
      <c r="F3" s="7" t="s">
        <v>68</v>
      </c>
      <c r="G3" s="6" t="s">
        <v>69</v>
      </c>
      <c r="H3" s="11">
        <v>42</v>
      </c>
    </row>
    <row r="4" spans="1:8" ht="14.25" customHeight="1">
      <c r="A4" s="12"/>
      <c r="B4" s="9" t="s">
        <v>19</v>
      </c>
      <c r="C4" s="9">
        <v>3466</v>
      </c>
      <c r="D4" s="9" t="s">
        <v>64</v>
      </c>
      <c r="E4" s="9">
        <v>2532</v>
      </c>
      <c r="F4" s="7" t="s">
        <v>68</v>
      </c>
      <c r="G4" s="6" t="s">
        <v>69</v>
      </c>
      <c r="H4" s="11">
        <v>67</v>
      </c>
    </row>
    <row r="5" spans="1:8" ht="12.75">
      <c r="A5" s="13" t="s">
        <v>49</v>
      </c>
      <c r="B5" s="9" t="s">
        <v>20</v>
      </c>
      <c r="C5" s="8">
        <v>3467</v>
      </c>
      <c r="D5" s="9" t="s">
        <v>61</v>
      </c>
      <c r="E5" s="9">
        <v>1216</v>
      </c>
      <c r="F5" s="7" t="s">
        <v>68</v>
      </c>
      <c r="G5" s="6" t="s">
        <v>69</v>
      </c>
      <c r="H5" s="11">
        <v>19.5</v>
      </c>
    </row>
    <row r="6" spans="1:8" ht="90" customHeight="1">
      <c r="A6" s="12" t="s">
        <v>51</v>
      </c>
      <c r="B6" s="9" t="s">
        <v>21</v>
      </c>
      <c r="C6" s="9">
        <v>3468</v>
      </c>
      <c r="D6" s="9" t="s">
        <v>62</v>
      </c>
      <c r="E6" s="9">
        <v>1620</v>
      </c>
      <c r="F6" s="7" t="s">
        <v>68</v>
      </c>
      <c r="G6" s="6" t="s">
        <v>69</v>
      </c>
      <c r="H6" s="11">
        <v>28.5</v>
      </c>
    </row>
    <row r="7" spans="1:8" ht="12.75">
      <c r="A7" s="12"/>
      <c r="B7" s="9" t="s">
        <v>22</v>
      </c>
      <c r="C7" s="8">
        <v>3469</v>
      </c>
      <c r="D7" s="9" t="s">
        <v>63</v>
      </c>
      <c r="E7" s="9">
        <v>2025</v>
      </c>
      <c r="F7" s="7" t="s">
        <v>68</v>
      </c>
      <c r="G7" s="6" t="s">
        <v>69</v>
      </c>
      <c r="H7" s="11">
        <v>42</v>
      </c>
    </row>
    <row r="8" spans="1:8" ht="12.75">
      <c r="A8" s="12"/>
      <c r="B8" s="9" t="s">
        <v>23</v>
      </c>
      <c r="C8" s="9">
        <v>3470</v>
      </c>
      <c r="D8" s="9" t="s">
        <v>64</v>
      </c>
      <c r="E8" s="9">
        <v>2532</v>
      </c>
      <c r="F8" s="7" t="s">
        <v>68</v>
      </c>
      <c r="G8" s="6" t="s">
        <v>69</v>
      </c>
      <c r="H8" s="11">
        <v>67</v>
      </c>
    </row>
    <row r="9" spans="1:8" ht="15" customHeight="1">
      <c r="A9" s="13" t="s">
        <v>52</v>
      </c>
      <c r="B9" s="9" t="s">
        <v>70</v>
      </c>
      <c r="C9" s="8">
        <v>3471</v>
      </c>
      <c r="D9" s="9" t="s">
        <v>71</v>
      </c>
      <c r="E9" s="9"/>
      <c r="F9" s="7"/>
      <c r="G9" s="6" t="s">
        <v>69</v>
      </c>
      <c r="H9" s="11">
        <v>23.5</v>
      </c>
    </row>
    <row r="10" spans="1:8" ht="81.75" customHeight="1">
      <c r="A10" s="12" t="s">
        <v>53</v>
      </c>
      <c r="B10" s="10" t="s">
        <v>24</v>
      </c>
      <c r="C10" s="9">
        <v>3472</v>
      </c>
      <c r="D10" s="9" t="s">
        <v>65</v>
      </c>
      <c r="E10" s="6"/>
      <c r="F10" s="7" t="s">
        <v>69</v>
      </c>
      <c r="G10" s="6" t="s">
        <v>69</v>
      </c>
      <c r="H10" s="11">
        <v>40.5</v>
      </c>
    </row>
    <row r="11" spans="1:8" ht="12.75">
      <c r="A11" s="12"/>
      <c r="B11" s="10" t="s">
        <v>25</v>
      </c>
      <c r="C11" s="8">
        <v>3473</v>
      </c>
      <c r="D11" s="9" t="s">
        <v>66</v>
      </c>
      <c r="E11" s="6"/>
      <c r="F11" s="7" t="s">
        <v>69</v>
      </c>
      <c r="G11" s="6" t="s">
        <v>69</v>
      </c>
      <c r="H11" s="11">
        <v>71</v>
      </c>
    </row>
    <row r="12" spans="1:8" ht="12.75">
      <c r="A12" s="12"/>
      <c r="B12" s="10" t="s">
        <v>26</v>
      </c>
      <c r="C12" s="9">
        <v>3474</v>
      </c>
      <c r="D12" s="9" t="s">
        <v>67</v>
      </c>
      <c r="E12" s="6"/>
      <c r="F12" s="7" t="s">
        <v>69</v>
      </c>
      <c r="G12" s="6" t="s">
        <v>69</v>
      </c>
      <c r="H12" s="11">
        <v>78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Owner</cp:lastModifiedBy>
  <cp:lastPrinted>2008-09-15T17:24:26Z</cp:lastPrinted>
  <dcterms:created xsi:type="dcterms:W3CDTF">2008-04-02T21:55:46Z</dcterms:created>
  <dcterms:modified xsi:type="dcterms:W3CDTF">2011-09-21T20:45:32Z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