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<sst xmlns="http://schemas.openxmlformats.org/spreadsheetml/2006/main" count="503" uniqueCount="301">
  <si>
    <t>DISTRIBUIDORA MAJUM</t>
  </si>
  <si>
    <t>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</si>
  <si>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</si>
  <si>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</si>
  <si>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</si>
  <si>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</si>
  <si>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</si>
  <si>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</si>
  <si>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</si>
  <si>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</si>
  <si>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</si>
  <si>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</si>
  <si>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</si>
  <si>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</si>
  <si>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</si>
  <si>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</si>
  <si>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</si>
  <si>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Codo 45º (Cem x Cem)</t>
  </si>
  <si>
    <t>Tee (Cem x Cem x Cem)</t>
  </si>
  <si>
    <t>Adap.Hembra c/Ins.Metalico</t>
  </si>
  <si>
    <t>o aleacion Bronce</t>
  </si>
  <si>
    <t>Adap.Macho c/Ins.Metalico</t>
  </si>
  <si>
    <t>Tuerca Union (Cem x Cem)</t>
  </si>
  <si>
    <t>Tapa (Cem)</t>
  </si>
  <si>
    <t>Valvula Bola (Cem x Cem)</t>
  </si>
  <si>
    <t>Reduccion Bushing (Cem x Cem)</t>
  </si>
  <si>
    <t>Soporte Plastico p/Tubo</t>
  </si>
  <si>
    <t>(Empaque con 25 pzas)</t>
  </si>
  <si>
    <t>Tijera Cortatubos de CPVC y PVC</t>
  </si>
  <si>
    <t>1905 FGG</t>
  </si>
  <si>
    <t>1907 FGG</t>
  </si>
  <si>
    <t>1910 FGG</t>
  </si>
  <si>
    <t>1912 FGG</t>
  </si>
  <si>
    <t>1915 FGG</t>
  </si>
  <si>
    <t>1920 FGG</t>
  </si>
  <si>
    <t>1905 FGG 1/2"</t>
  </si>
  <si>
    <t>1907 FGG 3/4"</t>
  </si>
  <si>
    <t>1910 FGG 1"</t>
  </si>
  <si>
    <t>1912 FGG 11/4"</t>
  </si>
  <si>
    <t>1915 FGG 11/2"</t>
  </si>
  <si>
    <t>1920 FGG 2"</t>
  </si>
  <si>
    <t>301 305</t>
  </si>
  <si>
    <t>301 307</t>
  </si>
  <si>
    <t xml:space="preserve">301 310 </t>
  </si>
  <si>
    <t xml:space="preserve">301 312 </t>
  </si>
  <si>
    <t>301 315</t>
  </si>
  <si>
    <t>301 320</t>
  </si>
  <si>
    <t>301 705</t>
  </si>
  <si>
    <t>301 707</t>
  </si>
  <si>
    <t>301 710</t>
  </si>
  <si>
    <t>301 712</t>
  </si>
  <si>
    <t>301 715</t>
  </si>
  <si>
    <t>301 720</t>
  </si>
  <si>
    <t>301 605</t>
  </si>
  <si>
    <t>301 607</t>
  </si>
  <si>
    <t>301 610</t>
  </si>
  <si>
    <t>301 612</t>
  </si>
  <si>
    <t>301 615</t>
  </si>
  <si>
    <t>301 620</t>
  </si>
  <si>
    <t>301 405</t>
  </si>
  <si>
    <t>301 407</t>
  </si>
  <si>
    <t>301 410</t>
  </si>
  <si>
    <t>301 505</t>
  </si>
  <si>
    <t>301 507</t>
  </si>
  <si>
    <t>301 510</t>
  </si>
  <si>
    <t>301 512</t>
  </si>
  <si>
    <t>301 515</t>
  </si>
  <si>
    <t>301 520</t>
  </si>
  <si>
    <t>1/2"</t>
  </si>
  <si>
    <t>3/4"</t>
  </si>
  <si>
    <t>1"</t>
  </si>
  <si>
    <t>11/4"</t>
  </si>
  <si>
    <t>11/2"</t>
  </si>
  <si>
    <t>2"</t>
  </si>
  <si>
    <t>1/2"x1/2"x3/4"</t>
  </si>
  <si>
    <t>3/4"x3/4x1/2"</t>
  </si>
  <si>
    <t>3/4"x1/2"x1/2"</t>
  </si>
  <si>
    <t>3/4"x1/2"x3/4"</t>
  </si>
  <si>
    <t>1"x3/4"x1/2"</t>
  </si>
  <si>
    <t>1"x3/4"x1"</t>
  </si>
  <si>
    <t>1"x1"x3/4"</t>
  </si>
  <si>
    <t>3/4" - 1/2"</t>
  </si>
  <si>
    <t>1" - 3/4"</t>
  </si>
  <si>
    <t>3/4"x1/2"</t>
  </si>
  <si>
    <t>1"x1/2"</t>
  </si>
  <si>
    <t>1"x3/4"</t>
  </si>
  <si>
    <t>11/4"x1/2"</t>
  </si>
  <si>
    <t>11/4"x3/4"</t>
  </si>
  <si>
    <t>11/4"x1"</t>
  </si>
  <si>
    <t>11/2"x1/2"</t>
  </si>
  <si>
    <t>11/2"x3/4"</t>
  </si>
  <si>
    <t>11/2"x1"</t>
  </si>
  <si>
    <t>11/2"x11/4"</t>
  </si>
  <si>
    <t>2"x1/2"</t>
  </si>
  <si>
    <t>2"x3/4"</t>
  </si>
  <si>
    <t>2"x1"</t>
  </si>
  <si>
    <t>2"x11/4"</t>
  </si>
  <si>
    <t>2"x11/2"</t>
  </si>
  <si>
    <t>1/2" - 1"</t>
  </si>
  <si>
    <t>50 gr.</t>
  </si>
  <si>
    <t>118 ml.</t>
  </si>
  <si>
    <t>237 ml.</t>
  </si>
  <si>
    <t>473 ml.</t>
  </si>
  <si>
    <t>13x13x19</t>
  </si>
  <si>
    <t>19x19x13</t>
  </si>
  <si>
    <t>19x13x13</t>
  </si>
  <si>
    <t>19x13x19</t>
  </si>
  <si>
    <t>25x19x13</t>
  </si>
  <si>
    <t>25x19x25</t>
  </si>
  <si>
    <t>25x25x19</t>
  </si>
  <si>
    <t>19x13</t>
  </si>
  <si>
    <t>25x19</t>
  </si>
  <si>
    <t>25x13</t>
  </si>
  <si>
    <t>32x13</t>
  </si>
  <si>
    <t>32x19</t>
  </si>
  <si>
    <t>32x25</t>
  </si>
  <si>
    <t>38x13</t>
  </si>
  <si>
    <t>38x19</t>
  </si>
  <si>
    <t>38x25</t>
  </si>
  <si>
    <t>38x32</t>
  </si>
  <si>
    <t>50x13</t>
  </si>
  <si>
    <t>50x19</t>
  </si>
  <si>
    <t>50x25</t>
  </si>
  <si>
    <t>50x32</t>
  </si>
  <si>
    <t>50x38</t>
  </si>
  <si>
    <t>25mm</t>
  </si>
  <si>
    <t>Pz.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</si>
  <si>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</si>
  <si>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</si>
  <si>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</si>
  <si>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</si>
  <si>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</si>
  <si>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</si>
  <si>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</si>
  <si>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</si>
  <si>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</si>
  <si>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</si>
  <si>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</si>
  <si>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</si>
  <si>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CPVC AGUA FRIA Y CALIENTE</t>
  </si>
  <si>
    <t>1"x1"x1/2"</t>
  </si>
  <si>
    <t>1"x1/2"x1"</t>
  </si>
  <si>
    <t>25x25x13</t>
  </si>
  <si>
    <t>25x13x25</t>
  </si>
  <si>
    <t>Codo 45º BOC-ESP (PIPA)</t>
  </si>
  <si>
    <t>250 ml.</t>
  </si>
  <si>
    <t>PZ.</t>
  </si>
  <si>
    <t>Tuberia (Cem x Cem) Tramos de 3.05 m</t>
  </si>
  <si>
    <t>(Cem x RH)</t>
  </si>
  <si>
    <t xml:space="preserve">Adaptador Hembra </t>
  </si>
  <si>
    <t>(Cem xCem)</t>
  </si>
  <si>
    <t xml:space="preserve">Codo 90º </t>
  </si>
  <si>
    <t>BOC-ESP(PIPA)</t>
  </si>
  <si>
    <t>Cemento CPVC</t>
  </si>
  <si>
    <t>Tubo Cemento CPVC</t>
  </si>
  <si>
    <t>Limpiador para   PVC</t>
  </si>
  <si>
    <t>LP-0250</t>
  </si>
  <si>
    <t>1/2" x 1/2"</t>
  </si>
  <si>
    <t>13x13</t>
  </si>
  <si>
    <t>13x15</t>
  </si>
  <si>
    <t xml:space="preserve">Adaptador Macho (Cem x RM) </t>
  </si>
  <si>
    <t>Tuberia (Cem x Cem) Tramos de 6.10 m</t>
  </si>
  <si>
    <t xml:space="preserve">Cople (Cem x Cem) </t>
  </si>
  <si>
    <t>Llave de alimentacion recta y Angular</t>
  </si>
  <si>
    <t>Codo de Oreja (Cem x RH) P/Regadera de baño</t>
  </si>
  <si>
    <t>Codo de Oreja (Cem x RH) P/Regadera de baño CPVC con Inserto Metalico</t>
  </si>
  <si>
    <t>Tuerca Union Transicion de CPVC a COBRE (Cem x Sold)</t>
  </si>
  <si>
    <t>932CPVCFGG</t>
  </si>
  <si>
    <t>916CPVCFGG</t>
  </si>
  <si>
    <t xml:space="preserve"> 98CPVCFGG</t>
  </si>
  <si>
    <t>12-001</t>
  </si>
  <si>
    <t>12-002</t>
  </si>
  <si>
    <t>12-003</t>
  </si>
  <si>
    <t>12-004</t>
  </si>
  <si>
    <t>12-005</t>
  </si>
  <si>
    <t>12-006</t>
  </si>
  <si>
    <t>12-007</t>
  </si>
  <si>
    <t>12-008</t>
  </si>
  <si>
    <t>12-009</t>
  </si>
  <si>
    <t>12-010</t>
  </si>
  <si>
    <t>12-011</t>
  </si>
  <si>
    <t>12-012</t>
  </si>
  <si>
    <t>12-013</t>
  </si>
  <si>
    <t>12-014</t>
  </si>
  <si>
    <t>12-015</t>
  </si>
  <si>
    <t>12-016</t>
  </si>
  <si>
    <t>12-017</t>
  </si>
  <si>
    <t>12-018</t>
  </si>
  <si>
    <t>12-019</t>
  </si>
  <si>
    <t>12-020</t>
  </si>
  <si>
    <t>12-021</t>
  </si>
  <si>
    <t>12-022</t>
  </si>
  <si>
    <t>12-023</t>
  </si>
  <si>
    <t>12-024</t>
  </si>
  <si>
    <t>12-025</t>
  </si>
  <si>
    <t>12-026</t>
  </si>
  <si>
    <t>12-027</t>
  </si>
  <si>
    <t>12-028</t>
  </si>
  <si>
    <t>12-029</t>
  </si>
  <si>
    <t>12-030</t>
  </si>
  <si>
    <t>12-031</t>
  </si>
  <si>
    <t>12-032</t>
  </si>
  <si>
    <t>12-033</t>
  </si>
  <si>
    <t>12-034</t>
  </si>
  <si>
    <t>12-035</t>
  </si>
  <si>
    <t>12-036</t>
  </si>
  <si>
    <t>12-037</t>
  </si>
  <si>
    <t>12-038</t>
  </si>
  <si>
    <t>12-039</t>
  </si>
  <si>
    <t>12-040</t>
  </si>
  <si>
    <t>12-041</t>
  </si>
  <si>
    <t>12-042</t>
  </si>
  <si>
    <t>12-043</t>
  </si>
  <si>
    <t>12-044</t>
  </si>
  <si>
    <t>12-045</t>
  </si>
  <si>
    <t>12-046</t>
  </si>
  <si>
    <t>12-047</t>
  </si>
  <si>
    <t>12-048</t>
  </si>
  <si>
    <t>12-049</t>
  </si>
  <si>
    <t>12-050</t>
  </si>
  <si>
    <t>12-051</t>
  </si>
  <si>
    <t>12-052</t>
  </si>
  <si>
    <t>12-053</t>
  </si>
  <si>
    <t>12-054</t>
  </si>
  <si>
    <t>12-055</t>
  </si>
  <si>
    <t>12-056</t>
  </si>
  <si>
    <t>12-057</t>
  </si>
  <si>
    <t>12-058</t>
  </si>
  <si>
    <t>12-059</t>
  </si>
  <si>
    <t>12-060</t>
  </si>
  <si>
    <t>12-061</t>
  </si>
  <si>
    <t>12-062</t>
  </si>
  <si>
    <t>12-063</t>
  </si>
  <si>
    <t>12-064</t>
  </si>
  <si>
    <t>12-065</t>
  </si>
  <si>
    <t>12-066</t>
  </si>
  <si>
    <t>12-067</t>
  </si>
  <si>
    <t>12-068</t>
  </si>
  <si>
    <t>12-069</t>
  </si>
  <si>
    <t>12-070</t>
  </si>
  <si>
    <t>12-071</t>
  </si>
  <si>
    <t>12-072</t>
  </si>
  <si>
    <t>12-073</t>
  </si>
  <si>
    <t>12-074</t>
  </si>
  <si>
    <t>12-075</t>
  </si>
  <si>
    <t>12-076</t>
  </si>
  <si>
    <t>12-077</t>
  </si>
  <si>
    <t>12-078</t>
  </si>
  <si>
    <t>12-079</t>
  </si>
  <si>
    <t>12-080</t>
  </si>
  <si>
    <t>12-081</t>
  </si>
  <si>
    <t>12-082</t>
  </si>
  <si>
    <t>12-083</t>
  </si>
  <si>
    <t>12-084</t>
  </si>
  <si>
    <t>12-085</t>
  </si>
  <si>
    <t>12-086</t>
  </si>
  <si>
    <t>12-087</t>
  </si>
  <si>
    <t>12-088</t>
  </si>
  <si>
    <t>12-089</t>
  </si>
  <si>
    <t>12-090</t>
  </si>
  <si>
    <t>12-091</t>
  </si>
  <si>
    <t>12-092</t>
  </si>
  <si>
    <t>12-093</t>
  </si>
  <si>
    <t>12-094</t>
  </si>
  <si>
    <t>12-095</t>
  </si>
  <si>
    <t>12-096</t>
  </si>
  <si>
    <t>12-097</t>
  </si>
  <si>
    <t>12-098</t>
  </si>
  <si>
    <t>12-099</t>
  </si>
  <si>
    <t>12-100</t>
  </si>
  <si>
    <t>12-101</t>
  </si>
  <si>
    <t>12-102</t>
  </si>
  <si>
    <t>12-103</t>
  </si>
  <si>
    <t>12-104</t>
  </si>
  <si>
    <t>12-105</t>
  </si>
  <si>
    <t>12-106</t>
  </si>
  <si>
    <t>12-107</t>
  </si>
  <si>
    <t>12-108</t>
  </si>
  <si>
    <t>12-109</t>
  </si>
  <si>
    <t>12-110</t>
  </si>
  <si>
    <t>12-111</t>
  </si>
  <si>
    <t>12-112</t>
  </si>
  <si>
    <t>12-113</t>
  </si>
  <si>
    <t>12-114</t>
  </si>
  <si>
    <t>12-115</t>
  </si>
  <si>
    <t>12-116</t>
  </si>
  <si>
    <t>12-117</t>
  </si>
  <si>
    <t>12-118</t>
  </si>
  <si>
    <t>CRUZ CPVC</t>
  </si>
  <si>
    <t>12-119</t>
  </si>
  <si>
    <t xml:space="preserve">Tel: 58 71 14 05; 58 81 21 21; 50 16 45 06 ., Fax: 58 71 14 05., Cel: 044 55 59 81 94 18. Cel.044 55 1431 6193  Nextel: 5948 4296  ID  52*15*23944   </t>
  </si>
  <si>
    <t>Codigo Fabrica</t>
  </si>
  <si>
    <t>Codigo MAJUM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</si>
  <si>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</si>
  <si>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</si>
  <si>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</si>
  <si>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</si>
  <si>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</si>
  <si>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</si>
  <si>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</si>
  <si>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LISTA DE PRECIOS VIGENTE A PARTIR DEL 02 DE AGOSTO AÑO 2011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</si>
</sst>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#,##0.000"/>
    <numFmt numFmtId="177" formatCode="#,##0.0000"/>
    <numFmt numFmtId="178" formatCode="#,##0.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3" fillId="0" borderId="12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174" fontId="0" fillId="0" borderId="0" xfId="47" applyNumberFormat="1" applyFont="1" applyFill="1" applyBorder="1" applyAlignment="1" applyProtection="1">
      <alignment/>
      <protection locked="0"/>
    </xf>
    <xf numFmtId="171" fontId="0" fillId="0" borderId="0" xfId="47" applyFont="1" applyFill="1" applyBorder="1" applyAlignment="1">
      <alignment/>
    </xf>
    <xf numFmtId="0" fontId="16" fillId="0" borderId="13" xfId="0" applyFont="1" applyFill="1" applyBorder="1" applyAlignment="1" applyProtection="1">
      <alignment vertical="justify"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vertical="justify"/>
      <protection/>
    </xf>
    <xf numFmtId="0" fontId="16" fillId="0" borderId="1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left" vertical="justify"/>
      <protection/>
    </xf>
    <xf numFmtId="171" fontId="1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8" fillId="34" borderId="0" xfId="0" applyFont="1" applyFill="1" applyAlignment="1" applyProtection="1">
      <alignment horizontal="center"/>
      <protection/>
    </xf>
    <xf numFmtId="171" fontId="3" fillId="0" borderId="0" xfId="0" applyNumberFormat="1" applyFont="1" applyAlignment="1">
      <alignment/>
    </xf>
    <xf numFmtId="9" fontId="3" fillId="35" borderId="0" xfId="0" applyNumberFormat="1" applyFont="1" applyFill="1" applyAlignment="1" applyProtection="1">
      <alignment horizontal="center"/>
      <protection locked="0"/>
    </xf>
    <xf numFmtId="171" fontId="3" fillId="0" borderId="0" xfId="47" applyFont="1" applyAlignment="1">
      <alignment/>
    </xf>
    <xf numFmtId="171" fontId="3" fillId="0" borderId="15" xfId="47" applyFont="1" applyBorder="1" applyAlignment="1">
      <alignment/>
    </xf>
    <xf numFmtId="0" fontId="16" fillId="0" borderId="0" xfId="0" applyFont="1" applyFill="1" applyBorder="1" applyAlignment="1" applyProtection="1">
      <alignment vertical="justify"/>
      <protection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Fill="1" applyBorder="1" applyAlignment="1" applyProtection="1">
      <alignment horizontal="center"/>
      <protection/>
    </xf>
    <xf numFmtId="16" fontId="1" fillId="0" borderId="13" xfId="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16" fontId="1" fillId="0" borderId="0" xfId="0" applyNumberFormat="1" applyFont="1" applyFill="1" applyBorder="1" applyAlignment="1" applyProtection="1">
      <alignment horizontal="center"/>
      <protection/>
    </xf>
    <xf numFmtId="174" fontId="1" fillId="33" borderId="0" xfId="47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center"/>
      <protection/>
    </xf>
    <xf numFmtId="16" fontId="1" fillId="0" borderId="12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horizontal="right"/>
      <protection/>
    </xf>
    <xf numFmtId="17" fontId="1" fillId="0" borderId="0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 horizontal="right"/>
      <protection/>
    </xf>
    <xf numFmtId="17" fontId="1" fillId="0" borderId="13" xfId="0" applyNumberFormat="1" applyFont="1" applyFill="1" applyBorder="1" applyAlignment="1" applyProtection="1">
      <alignment horizontal="center"/>
      <protection/>
    </xf>
    <xf numFmtId="4" fontId="1" fillId="0" borderId="0" xfId="47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4" fontId="1" fillId="0" borderId="12" xfId="47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5" applyFont="1" applyAlignment="1" applyProtection="1">
      <alignment horizontal="center"/>
      <protection/>
    </xf>
    <xf numFmtId="0" fontId="19" fillId="0" borderId="0" xfId="45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45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13" xfId="0" applyFont="1" applyFill="1" applyBorder="1" applyAlignment="1" applyProtection="1">
      <alignment vertical="justify"/>
      <protection/>
    </xf>
    <xf numFmtId="0" fontId="16" fillId="0" borderId="12" xfId="0" applyFont="1" applyFill="1" applyBorder="1" applyAlignment="1" applyProtection="1">
      <alignment vertical="justify"/>
      <protection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jpeg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57150</xdr:rowOff>
    </xdr:from>
    <xdr:to>
      <xdr:col>9</xdr:col>
      <xdr:colOff>95250</xdr:colOff>
      <xdr:row>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0077450" y="57150"/>
          <a:ext cx="457200" cy="95250"/>
        </a:xfrm>
        <a:custGeom>
          <a:pathLst>
            <a:path h="95250" w="459581">
              <a:moveTo>
                <a:pt x="1" y="36382"/>
              </a:moveTo>
              <a:lnTo>
                <a:pt x="175545" y="36382"/>
              </a:lnTo>
              <a:lnTo>
                <a:pt x="229791" y="0"/>
              </a:lnTo>
              <a:lnTo>
                <a:pt x="284036" y="36382"/>
              </a:lnTo>
              <a:lnTo>
                <a:pt x="459580" y="36382"/>
              </a:lnTo>
              <a:lnTo>
                <a:pt x="317561" y="58867"/>
              </a:lnTo>
              <a:lnTo>
                <a:pt x="371809" y="95250"/>
              </a:lnTo>
              <a:lnTo>
                <a:pt x="229791" y="72764"/>
              </a:lnTo>
              <a:lnTo>
                <a:pt x="87772" y="95250"/>
              </a:lnTo>
              <a:lnTo>
                <a:pt x="142020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933450</xdr:colOff>
      <xdr:row>14</xdr:row>
      <xdr:rowOff>28575</xdr:rowOff>
    </xdr:from>
    <xdr:to>
      <xdr:col>1</xdr:col>
      <xdr:colOff>2371725</xdr:colOff>
      <xdr:row>18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705225"/>
          <a:ext cx="1438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26</xdr:row>
      <xdr:rowOff>66675</xdr:rowOff>
    </xdr:from>
    <xdr:to>
      <xdr:col>1</xdr:col>
      <xdr:colOff>1619250</xdr:colOff>
      <xdr:row>30</xdr:row>
      <xdr:rowOff>76200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76375" y="661035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31</xdr:row>
      <xdr:rowOff>190500</xdr:rowOff>
    </xdr:from>
    <xdr:to>
      <xdr:col>1</xdr:col>
      <xdr:colOff>1800225</xdr:colOff>
      <xdr:row>36</xdr:row>
      <xdr:rowOff>123825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3"/>
        <a:srcRect l="-14427" t="-16291"/>
        <a:stretch>
          <a:fillRect/>
        </a:stretch>
      </xdr:blipFill>
      <xdr:spPr>
        <a:xfrm>
          <a:off x="1485900" y="7743825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37</xdr:row>
      <xdr:rowOff>219075</xdr:rowOff>
    </xdr:from>
    <xdr:to>
      <xdr:col>1</xdr:col>
      <xdr:colOff>1866900</xdr:colOff>
      <xdr:row>37</xdr:row>
      <xdr:rowOff>942975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897255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43</xdr:row>
      <xdr:rowOff>104775</xdr:rowOff>
    </xdr:from>
    <xdr:to>
      <xdr:col>1</xdr:col>
      <xdr:colOff>2647950</xdr:colOff>
      <xdr:row>49</xdr:row>
      <xdr:rowOff>38100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11220450"/>
          <a:ext cx="1362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55</xdr:row>
      <xdr:rowOff>104775</xdr:rowOff>
    </xdr:from>
    <xdr:to>
      <xdr:col>1</xdr:col>
      <xdr:colOff>2952750</xdr:colOff>
      <xdr:row>62</xdr:row>
      <xdr:rowOff>0</xdr:rowOff>
    </xdr:to>
    <xdr:pic>
      <xdr:nvPicPr>
        <xdr:cNvPr id="7" name="Picture 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581275" y="13696950"/>
          <a:ext cx="113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2047875</xdr:colOff>
      <xdr:row>63</xdr:row>
      <xdr:rowOff>28575</xdr:rowOff>
    </xdr:from>
    <xdr:to>
      <xdr:col>1</xdr:col>
      <xdr:colOff>3200400</xdr:colOff>
      <xdr:row>65</xdr:row>
      <xdr:rowOff>228600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14944725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66</xdr:row>
      <xdr:rowOff>152400</xdr:rowOff>
    </xdr:from>
    <xdr:to>
      <xdr:col>1</xdr:col>
      <xdr:colOff>3143250</xdr:colOff>
      <xdr:row>72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15944850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73</xdr:row>
      <xdr:rowOff>28575</xdr:rowOff>
    </xdr:from>
    <xdr:to>
      <xdr:col>1</xdr:col>
      <xdr:colOff>2790825</xdr:colOff>
      <xdr:row>75</xdr:row>
      <xdr:rowOff>285750</xdr:rowOff>
    </xdr:to>
    <xdr:pic>
      <xdr:nvPicPr>
        <xdr:cNvPr id="10" name="Picture 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400300" y="171164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80</xdr:row>
      <xdr:rowOff>38100</xdr:rowOff>
    </xdr:from>
    <xdr:to>
      <xdr:col>1</xdr:col>
      <xdr:colOff>2990850</xdr:colOff>
      <xdr:row>84</xdr:row>
      <xdr:rowOff>76200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18954750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86</xdr:row>
      <xdr:rowOff>114300</xdr:rowOff>
    </xdr:from>
    <xdr:to>
      <xdr:col>1</xdr:col>
      <xdr:colOff>3076575</xdr:colOff>
      <xdr:row>89</xdr:row>
      <xdr:rowOff>257175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90775" y="2061210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2362200</xdr:colOff>
      <xdr:row>91</xdr:row>
      <xdr:rowOff>66675</xdr:rowOff>
    </xdr:from>
    <xdr:to>
      <xdr:col>1</xdr:col>
      <xdr:colOff>3228975</xdr:colOff>
      <xdr:row>93</xdr:row>
      <xdr:rowOff>304800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24200" y="2183130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95</xdr:row>
      <xdr:rowOff>114300</xdr:rowOff>
    </xdr:from>
    <xdr:to>
      <xdr:col>1</xdr:col>
      <xdr:colOff>2457450</xdr:colOff>
      <xdr:row>100</xdr:row>
      <xdr:rowOff>76200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23241000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102</xdr:row>
      <xdr:rowOff>38100</xdr:rowOff>
    </xdr:from>
    <xdr:to>
      <xdr:col>1</xdr:col>
      <xdr:colOff>2162175</xdr:colOff>
      <xdr:row>106</xdr:row>
      <xdr:rowOff>142875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95475" y="2462212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112</xdr:row>
      <xdr:rowOff>114300</xdr:rowOff>
    </xdr:from>
    <xdr:to>
      <xdr:col>1</xdr:col>
      <xdr:colOff>2238375</xdr:colOff>
      <xdr:row>120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28775" y="27222450"/>
          <a:ext cx="1371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124</xdr:row>
      <xdr:rowOff>47625</xdr:rowOff>
    </xdr:from>
    <xdr:to>
      <xdr:col>1</xdr:col>
      <xdr:colOff>3009900</xdr:colOff>
      <xdr:row>125</xdr:row>
      <xdr:rowOff>314325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09900" y="29098875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123825</xdr:rowOff>
    </xdr:from>
    <xdr:to>
      <xdr:col>3</xdr:col>
      <xdr:colOff>0</xdr:colOff>
      <xdr:row>2</xdr:row>
      <xdr:rowOff>114300</xdr:rowOff>
    </xdr:to>
    <xdr:pic>
      <xdr:nvPicPr>
        <xdr:cNvPr id="18" name="Picture 39" descr="Logo_Ok_curvas[1]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6775" y="123825"/>
          <a:ext cx="4352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2085975</xdr:colOff>
      <xdr:row>126</xdr:row>
      <xdr:rowOff>257175</xdr:rowOff>
    </xdr:from>
    <xdr:to>
      <xdr:col>1</xdr:col>
      <xdr:colOff>3105150</xdr:colOff>
      <xdr:row>126</xdr:row>
      <xdr:rowOff>704850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47975" y="2997517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20</xdr:row>
      <xdr:rowOff>28575</xdr:rowOff>
    </xdr:from>
    <xdr:to>
      <xdr:col>1</xdr:col>
      <xdr:colOff>2895600</xdr:colOff>
      <xdr:row>24</xdr:row>
      <xdr:rowOff>152400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5105400"/>
          <a:ext cx="1438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704850</xdr:colOff>
      <xdr:row>94</xdr:row>
      <xdr:rowOff>238125</xdr:rowOff>
    </xdr:from>
    <xdr:to>
      <xdr:col>12</xdr:col>
      <xdr:colOff>714375</xdr:colOff>
      <xdr:row>94</xdr:row>
      <xdr:rowOff>247650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877925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2600325</xdr:colOff>
      <xdr:row>107</xdr:row>
      <xdr:rowOff>180975</xdr:rowOff>
    </xdr:from>
    <xdr:to>
      <xdr:col>1</xdr:col>
      <xdr:colOff>3248025</xdr:colOff>
      <xdr:row>108</xdr:row>
      <xdr:rowOff>428625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62325" y="2581275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1333500</xdr:colOff>
      <xdr:row>107</xdr:row>
      <xdr:rowOff>295275</xdr:rowOff>
    </xdr:from>
    <xdr:to>
      <xdr:col>1</xdr:col>
      <xdr:colOff>2019300</xdr:colOff>
      <xdr:row>108</xdr:row>
      <xdr:rowOff>381000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5500" y="2592705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80" zoomScaleNormal="80" zoomScalePageLayoutView="0" workbookViewId="0" topLeftCell="A1">
      <pane xSplit="8" ySplit="13" topLeftCell="I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M129" sqref="M129"/>
    </sheetView>
  </sheetViews>
  <sheetFormatPr defaultColWidth="11.421875" defaultRowHeight="12.75"/>
  <cols>
    <col min="1" max="1" width="11.421875" style="2" customWidth="1"/>
    <col min="2" max="2" width="50.140625" style="0" customWidth="1"/>
    <col min="3" max="3" width="16.7109375" style="0" customWidth="1"/>
    <col min="4" max="4" width="15.8515625" style="0" customWidth="1"/>
    <col min="5" max="5" width="16.421875" style="0" customWidth="1"/>
    <col min="6" max="6" width="11.28125" style="0" customWidth="1"/>
    <col min="7" max="7" width="10.57421875" style="0" customWidth="1"/>
    <col min="8" max="8" width="10.421875" style="0" customWidth="1"/>
    <col min="9" max="9" width="13.7109375" style="0" customWidth="1"/>
    <col min="10" max="10" width="15.00390625" style="2" customWidth="1"/>
    <col min="11" max="11" width="14.57421875" style="2" customWidth="1"/>
    <col min="12" max="16384" width="11.421875" style="2" customWidth="1"/>
  </cols>
  <sheetData>
    <row r="1" spans="2:11" ht="45">
      <c r="B1" s="14"/>
      <c r="C1" s="15"/>
      <c r="D1" s="71" t="s">
        <v>0</v>
      </c>
      <c r="E1" s="71"/>
      <c r="F1" s="71"/>
      <c r="G1" s="71"/>
      <c r="H1" s="71"/>
      <c r="I1" s="71"/>
      <c r="J1" s="71"/>
      <c r="K1" s="71"/>
    </row>
    <row r="2" spans="2:11" ht="45">
      <c r="B2" s="16"/>
      <c r="C2" s="17"/>
      <c r="D2" s="72" t="s">
        <v>2</v>
      </c>
      <c r="E2" s="72"/>
      <c r="F2" s="72"/>
      <c r="G2" s="72"/>
      <c r="H2" s="72"/>
      <c r="I2" s="72"/>
      <c r="J2" s="72"/>
      <c r="K2" s="72"/>
    </row>
    <row r="3" spans="2:11" ht="12.75">
      <c r="B3" s="82"/>
      <c r="C3" s="82"/>
      <c r="D3" s="73" t="s">
        <v>139</v>
      </c>
      <c r="E3" s="73"/>
      <c r="F3" s="73"/>
      <c r="G3" s="73"/>
      <c r="H3" s="73"/>
      <c r="I3" s="73"/>
      <c r="J3" s="73"/>
      <c r="K3" s="73"/>
    </row>
    <row r="4" spans="2:3" ht="12.75">
      <c r="B4" s="2"/>
      <c r="C4" s="2"/>
    </row>
    <row r="5" spans="10:11" ht="12.75">
      <c r="J5" s="1" t="s">
        <v>3</v>
      </c>
      <c r="K5" s="35">
        <f>SUM(K14:K132)</f>
        <v>0</v>
      </c>
    </row>
    <row r="6" spans="2:11" ht="12.75">
      <c r="B6" s="1" t="s">
        <v>300</v>
      </c>
      <c r="J6" s="1" t="s">
        <v>4</v>
      </c>
      <c r="K6" s="36"/>
    </row>
    <row r="7" spans="10:11" ht="12.75">
      <c r="J7" s="1" t="s">
        <v>5</v>
      </c>
      <c r="K7" s="37">
        <f>K5*(1-K6)</f>
        <v>0</v>
      </c>
    </row>
    <row r="8" spans="2:11" ht="13.5" thickBot="1">
      <c r="B8" s="1" t="s">
        <v>6</v>
      </c>
      <c r="J8" s="1" t="s">
        <v>7</v>
      </c>
      <c r="K8" s="37">
        <f>K9-K7</f>
        <v>0</v>
      </c>
    </row>
    <row r="9" spans="10:11" ht="13.5" thickBot="1">
      <c r="J9" s="59" t="s">
        <v>8</v>
      </c>
      <c r="K9" s="38">
        <f>K7*1.16</f>
        <v>0</v>
      </c>
    </row>
    <row r="10" spans="3:6" ht="12.75">
      <c r="C10" s="1"/>
      <c r="D10" s="1"/>
      <c r="E10" s="1"/>
      <c r="F10" s="1"/>
    </row>
    <row r="11" spans="3:6" ht="12.75">
      <c r="C11" s="1"/>
      <c r="D11" s="1"/>
      <c r="E11" s="1"/>
      <c r="F11" s="1"/>
    </row>
    <row r="12" spans="3:6" ht="13.5" thickBot="1">
      <c r="C12" s="1"/>
      <c r="D12" s="1"/>
      <c r="E12" s="1"/>
      <c r="F12" s="1"/>
    </row>
    <row r="13" spans="2:11" ht="51.75" thickBot="1">
      <c r="B13" s="18" t="s">
        <v>9</v>
      </c>
      <c r="C13" s="19" t="s">
        <v>291</v>
      </c>
      <c r="D13" s="19" t="s">
        <v>10</v>
      </c>
      <c r="E13" s="19" t="s">
        <v>11</v>
      </c>
      <c r="F13" s="19" t="s">
        <v>12</v>
      </c>
      <c r="G13" s="19" t="s">
        <v>13</v>
      </c>
      <c r="H13" s="19" t="s">
        <v>14</v>
      </c>
      <c r="I13" s="40" t="s">
        <v>292</v>
      </c>
      <c r="J13" s="4" t="s">
        <v>15</v>
      </c>
      <c r="K13" s="3" t="s">
        <v>16</v>
      </c>
    </row>
    <row r="14" spans="2:12" ht="18" customHeight="1">
      <c r="B14" s="25" t="s">
        <v>147</v>
      </c>
      <c r="C14" s="41" t="s">
        <v>29</v>
      </c>
      <c r="D14" s="42" t="s">
        <v>68</v>
      </c>
      <c r="E14" s="41">
        <v>13</v>
      </c>
      <c r="F14" s="41" t="s">
        <v>1</v>
      </c>
      <c r="G14" s="41"/>
      <c r="H14" s="43">
        <v>15.54</v>
      </c>
      <c r="I14" s="34" t="s">
        <v>170</v>
      </c>
      <c r="J14" s="46"/>
      <c r="K14" s="32">
        <f aca="true" t="shared" si="0" ref="K14:K45">J14*H14</f>
        <v>0</v>
      </c>
      <c r="L14" s="33"/>
    </row>
    <row r="15" spans="2:11" ht="16.5" customHeight="1">
      <c r="B15" s="26"/>
      <c r="C15" s="6" t="s">
        <v>30</v>
      </c>
      <c r="D15" s="45" t="s">
        <v>69</v>
      </c>
      <c r="E15" s="6">
        <v>19</v>
      </c>
      <c r="F15" s="6" t="s">
        <v>1</v>
      </c>
      <c r="G15" s="6"/>
      <c r="H15" s="47">
        <v>29.35</v>
      </c>
      <c r="I15" s="34" t="s">
        <v>171</v>
      </c>
      <c r="J15" s="46"/>
      <c r="K15" s="32">
        <f t="shared" si="0"/>
        <v>0</v>
      </c>
    </row>
    <row r="16" spans="2:11" ht="19.5" customHeight="1">
      <c r="B16" s="26"/>
      <c r="C16" s="6" t="s">
        <v>31</v>
      </c>
      <c r="D16" s="45" t="s">
        <v>70</v>
      </c>
      <c r="E16" s="6">
        <v>25</v>
      </c>
      <c r="F16" s="6" t="s">
        <v>1</v>
      </c>
      <c r="G16" s="6"/>
      <c r="H16" s="47">
        <v>64.39</v>
      </c>
      <c r="I16" s="34" t="s">
        <v>172</v>
      </c>
      <c r="J16" s="46"/>
      <c r="K16" s="32">
        <f t="shared" si="0"/>
        <v>0</v>
      </c>
    </row>
    <row r="17" spans="2:11" ht="20.25" customHeight="1">
      <c r="B17" s="26"/>
      <c r="C17" s="6" t="s">
        <v>32</v>
      </c>
      <c r="D17" s="45" t="s">
        <v>71</v>
      </c>
      <c r="E17" s="6">
        <v>32</v>
      </c>
      <c r="F17" s="6" t="s">
        <v>1</v>
      </c>
      <c r="G17" s="6"/>
      <c r="H17" s="47">
        <v>98.72</v>
      </c>
      <c r="I17" s="34" t="s">
        <v>173</v>
      </c>
      <c r="J17" s="46"/>
      <c r="K17" s="32">
        <f t="shared" si="0"/>
        <v>0</v>
      </c>
    </row>
    <row r="18" spans="2:11" ht="18.75" customHeight="1">
      <c r="B18" s="26"/>
      <c r="C18" s="6" t="s">
        <v>33</v>
      </c>
      <c r="D18" s="45" t="s">
        <v>72</v>
      </c>
      <c r="E18" s="6">
        <v>38</v>
      </c>
      <c r="F18" s="6" t="s">
        <v>1</v>
      </c>
      <c r="G18" s="6"/>
      <c r="H18" s="47">
        <v>135.82</v>
      </c>
      <c r="I18" s="34" t="s">
        <v>174</v>
      </c>
      <c r="J18" s="46"/>
      <c r="K18" s="32">
        <f t="shared" si="0"/>
        <v>0</v>
      </c>
    </row>
    <row r="19" spans="2:11" ht="18" customHeight="1">
      <c r="B19" s="27"/>
      <c r="C19" s="48" t="s">
        <v>34</v>
      </c>
      <c r="D19" s="49" t="s">
        <v>73</v>
      </c>
      <c r="E19" s="48">
        <v>50</v>
      </c>
      <c r="F19" s="48" t="s">
        <v>1</v>
      </c>
      <c r="G19" s="48"/>
      <c r="H19" s="50">
        <v>230.77</v>
      </c>
      <c r="I19" s="34" t="s">
        <v>175</v>
      </c>
      <c r="J19" s="46"/>
      <c r="K19" s="32">
        <f t="shared" si="0"/>
        <v>0</v>
      </c>
    </row>
    <row r="20" spans="2:11" ht="17.25" customHeight="1">
      <c r="B20" s="25" t="s">
        <v>161</v>
      </c>
      <c r="C20" s="6" t="s">
        <v>35</v>
      </c>
      <c r="D20" s="45" t="s">
        <v>68</v>
      </c>
      <c r="E20" s="6">
        <v>13</v>
      </c>
      <c r="F20" s="6" t="s">
        <v>1</v>
      </c>
      <c r="G20" s="6"/>
      <c r="H20" s="47">
        <v>15.54</v>
      </c>
      <c r="I20" s="34" t="s">
        <v>176</v>
      </c>
      <c r="J20" s="46"/>
      <c r="K20" s="32">
        <f t="shared" si="0"/>
        <v>0</v>
      </c>
    </row>
    <row r="21" spans="2:11" ht="18.75" customHeight="1">
      <c r="B21" s="8"/>
      <c r="C21" s="6" t="s">
        <v>36</v>
      </c>
      <c r="D21" s="45" t="s">
        <v>69</v>
      </c>
      <c r="E21" s="6">
        <v>19</v>
      </c>
      <c r="F21" s="6" t="s">
        <v>1</v>
      </c>
      <c r="G21" s="51"/>
      <c r="H21" s="47">
        <v>29.35</v>
      </c>
      <c r="I21" s="34" t="s">
        <v>177</v>
      </c>
      <c r="J21" s="46"/>
      <c r="K21" s="32">
        <f t="shared" si="0"/>
        <v>0</v>
      </c>
    </row>
    <row r="22" spans="2:11" ht="19.5" customHeight="1">
      <c r="B22" s="8"/>
      <c r="C22" s="6" t="s">
        <v>37</v>
      </c>
      <c r="D22" s="45" t="s">
        <v>70</v>
      </c>
      <c r="E22" s="6">
        <v>25</v>
      </c>
      <c r="F22" s="6" t="s">
        <v>1</v>
      </c>
      <c r="G22" s="6"/>
      <c r="H22" s="47">
        <v>64.39</v>
      </c>
      <c r="I22" s="34" t="s">
        <v>178</v>
      </c>
      <c r="J22" s="46"/>
      <c r="K22" s="32">
        <f t="shared" si="0"/>
        <v>0</v>
      </c>
    </row>
    <row r="23" spans="2:11" ht="21" customHeight="1">
      <c r="B23" s="8"/>
      <c r="C23" s="6" t="s">
        <v>38</v>
      </c>
      <c r="D23" s="45" t="s">
        <v>71</v>
      </c>
      <c r="E23" s="6">
        <v>32</v>
      </c>
      <c r="F23" s="6" t="s">
        <v>1</v>
      </c>
      <c r="G23" s="6"/>
      <c r="H23" s="47">
        <v>98.72</v>
      </c>
      <c r="I23" s="34" t="s">
        <v>179</v>
      </c>
      <c r="J23" s="46"/>
      <c r="K23" s="32">
        <f t="shared" si="0"/>
        <v>0</v>
      </c>
    </row>
    <row r="24" spans="2:11" ht="18" customHeight="1">
      <c r="B24" s="8"/>
      <c r="C24" s="6" t="s">
        <v>39</v>
      </c>
      <c r="D24" s="45" t="s">
        <v>72</v>
      </c>
      <c r="E24" s="6">
        <v>38</v>
      </c>
      <c r="F24" s="6" t="s">
        <v>1</v>
      </c>
      <c r="G24" s="6"/>
      <c r="H24" s="47">
        <v>135.82</v>
      </c>
      <c r="I24" s="34" t="s">
        <v>180</v>
      </c>
      <c r="J24" s="46"/>
      <c r="K24" s="32">
        <f t="shared" si="0"/>
        <v>0</v>
      </c>
    </row>
    <row r="25" spans="2:11" ht="19.5" customHeight="1">
      <c r="B25" s="20"/>
      <c r="C25" s="48" t="s">
        <v>40</v>
      </c>
      <c r="D25" s="49" t="s">
        <v>73</v>
      </c>
      <c r="E25" s="48">
        <v>50</v>
      </c>
      <c r="F25" s="48" t="s">
        <v>1</v>
      </c>
      <c r="G25" s="48"/>
      <c r="H25" s="50">
        <v>230.77</v>
      </c>
      <c r="I25" s="34" t="s">
        <v>181</v>
      </c>
      <c r="J25" s="46"/>
      <c r="K25" s="32">
        <f t="shared" si="0"/>
        <v>0</v>
      </c>
    </row>
    <row r="26" spans="2:11" ht="18.75" customHeight="1">
      <c r="B26" s="25" t="s">
        <v>160</v>
      </c>
      <c r="C26" s="41" t="s">
        <v>41</v>
      </c>
      <c r="D26" s="42" t="s">
        <v>68</v>
      </c>
      <c r="E26" s="41">
        <v>13</v>
      </c>
      <c r="F26" s="41" t="s">
        <v>126</v>
      </c>
      <c r="G26" s="41"/>
      <c r="H26" s="43">
        <v>2.3</v>
      </c>
      <c r="I26" s="34" t="s">
        <v>182</v>
      </c>
      <c r="J26" s="46"/>
      <c r="K26" s="32">
        <f t="shared" si="0"/>
        <v>0</v>
      </c>
    </row>
    <row r="27" spans="2:11" ht="15.75" customHeight="1">
      <c r="B27" s="26"/>
      <c r="C27" s="6" t="s">
        <v>42</v>
      </c>
      <c r="D27" s="45" t="s">
        <v>69</v>
      </c>
      <c r="E27" s="6">
        <v>19</v>
      </c>
      <c r="F27" s="6" t="s">
        <v>126</v>
      </c>
      <c r="G27" s="6"/>
      <c r="H27" s="47">
        <v>3.78</v>
      </c>
      <c r="I27" s="34" t="s">
        <v>183</v>
      </c>
      <c r="J27" s="46"/>
      <c r="K27" s="32">
        <f t="shared" si="0"/>
        <v>0</v>
      </c>
    </row>
    <row r="28" spans="2:11" ht="14.25" customHeight="1">
      <c r="B28" s="26"/>
      <c r="C28" s="6" t="s">
        <v>43</v>
      </c>
      <c r="D28" s="45" t="s">
        <v>70</v>
      </c>
      <c r="E28" s="6">
        <v>25</v>
      </c>
      <c r="F28" s="6" t="s">
        <v>126</v>
      </c>
      <c r="G28" s="6"/>
      <c r="H28" s="47">
        <v>8.03</v>
      </c>
      <c r="I28" s="34" t="s">
        <v>184</v>
      </c>
      <c r="J28" s="46"/>
      <c r="K28" s="32">
        <f t="shared" si="0"/>
        <v>0</v>
      </c>
    </row>
    <row r="29" spans="2:11" ht="16.5" customHeight="1">
      <c r="B29" s="26"/>
      <c r="C29" s="6" t="s">
        <v>44</v>
      </c>
      <c r="D29" s="45" t="s">
        <v>71</v>
      </c>
      <c r="E29" s="6">
        <v>32</v>
      </c>
      <c r="F29" s="6" t="s">
        <v>126</v>
      </c>
      <c r="G29" s="6"/>
      <c r="H29" s="47">
        <v>11.43</v>
      </c>
      <c r="I29" s="34" t="s">
        <v>185</v>
      </c>
      <c r="J29" s="46"/>
      <c r="K29" s="32">
        <f t="shared" si="0"/>
        <v>0</v>
      </c>
    </row>
    <row r="30" spans="2:11" ht="15.75" customHeight="1">
      <c r="B30" s="26"/>
      <c r="C30" s="6" t="s">
        <v>45</v>
      </c>
      <c r="D30" s="45" t="s">
        <v>72</v>
      </c>
      <c r="E30" s="6">
        <v>38</v>
      </c>
      <c r="F30" s="6" t="s">
        <v>126</v>
      </c>
      <c r="G30" s="6"/>
      <c r="H30" s="47">
        <v>35.06</v>
      </c>
      <c r="I30" s="34" t="s">
        <v>186</v>
      </c>
      <c r="J30" s="46"/>
      <c r="K30" s="32">
        <f t="shared" si="0"/>
        <v>0</v>
      </c>
    </row>
    <row r="31" spans="2:11" ht="17.25" customHeight="1">
      <c r="B31" s="27"/>
      <c r="C31" s="48" t="s">
        <v>46</v>
      </c>
      <c r="D31" s="49" t="s">
        <v>73</v>
      </c>
      <c r="E31" s="48">
        <v>50</v>
      </c>
      <c r="F31" s="48" t="s">
        <v>126</v>
      </c>
      <c r="G31" s="48"/>
      <c r="H31" s="50">
        <v>63.75</v>
      </c>
      <c r="I31" s="34" t="s">
        <v>187</v>
      </c>
      <c r="J31" s="46"/>
      <c r="K31" s="32">
        <f t="shared" si="0"/>
        <v>0</v>
      </c>
    </row>
    <row r="32" spans="2:11" ht="16.5" customHeight="1">
      <c r="B32" s="25" t="s">
        <v>17</v>
      </c>
      <c r="C32" s="41">
        <v>30110545</v>
      </c>
      <c r="D32" s="42" t="s">
        <v>68</v>
      </c>
      <c r="E32" s="41">
        <v>13</v>
      </c>
      <c r="F32" s="41" t="s">
        <v>126</v>
      </c>
      <c r="G32" s="41"/>
      <c r="H32" s="43">
        <v>3.04</v>
      </c>
      <c r="I32" s="34" t="s">
        <v>188</v>
      </c>
      <c r="J32" s="46"/>
      <c r="K32" s="32">
        <f t="shared" si="0"/>
        <v>0</v>
      </c>
    </row>
    <row r="33" spans="2:11" ht="15.75" customHeight="1">
      <c r="B33" s="26"/>
      <c r="C33" s="6">
        <v>30110745</v>
      </c>
      <c r="D33" s="45" t="s">
        <v>69</v>
      </c>
      <c r="E33" s="6">
        <v>19</v>
      </c>
      <c r="F33" s="6" t="s">
        <v>126</v>
      </c>
      <c r="G33" s="6"/>
      <c r="H33" s="47">
        <v>5.93</v>
      </c>
      <c r="I33" s="34" t="s">
        <v>189</v>
      </c>
      <c r="J33" s="46"/>
      <c r="K33" s="32">
        <f t="shared" si="0"/>
        <v>0</v>
      </c>
    </row>
    <row r="34" spans="2:11" ht="17.25" customHeight="1">
      <c r="B34" s="26"/>
      <c r="C34" s="6">
        <v>30111045</v>
      </c>
      <c r="D34" s="45" t="s">
        <v>70</v>
      </c>
      <c r="E34" s="6">
        <v>25</v>
      </c>
      <c r="F34" s="6" t="s">
        <v>126</v>
      </c>
      <c r="G34" s="6"/>
      <c r="H34" s="52">
        <v>13.39</v>
      </c>
      <c r="I34" s="34" t="s">
        <v>190</v>
      </c>
      <c r="J34" s="46"/>
      <c r="K34" s="32">
        <f t="shared" si="0"/>
        <v>0</v>
      </c>
    </row>
    <row r="35" spans="2:11" ht="15.75" customHeight="1">
      <c r="B35" s="26"/>
      <c r="C35" s="6">
        <v>30111245</v>
      </c>
      <c r="D35" s="45" t="s">
        <v>71</v>
      </c>
      <c r="E35" s="6">
        <v>32</v>
      </c>
      <c r="F35" s="6" t="s">
        <v>126</v>
      </c>
      <c r="G35" s="6"/>
      <c r="H35" s="47">
        <v>31.24</v>
      </c>
      <c r="I35" s="34" t="s">
        <v>191</v>
      </c>
      <c r="J35" s="46"/>
      <c r="K35" s="32">
        <f t="shared" si="0"/>
        <v>0</v>
      </c>
    </row>
    <row r="36" spans="2:11" ht="15.75" customHeight="1">
      <c r="B36" s="26"/>
      <c r="C36" s="6">
        <v>30111545</v>
      </c>
      <c r="D36" s="6" t="s">
        <v>72</v>
      </c>
      <c r="E36" s="6">
        <v>38</v>
      </c>
      <c r="F36" s="6" t="s">
        <v>126</v>
      </c>
      <c r="G36" s="6"/>
      <c r="H36" s="47">
        <v>47.81</v>
      </c>
      <c r="I36" s="34" t="s">
        <v>192</v>
      </c>
      <c r="J36" s="46"/>
      <c r="K36" s="32">
        <f t="shared" si="0"/>
        <v>0</v>
      </c>
    </row>
    <row r="37" spans="2:11" ht="13.5" customHeight="1">
      <c r="B37" s="27"/>
      <c r="C37" s="48">
        <v>30112045</v>
      </c>
      <c r="D37" s="48" t="s">
        <v>73</v>
      </c>
      <c r="E37" s="48">
        <v>50</v>
      </c>
      <c r="F37" s="48" t="s">
        <v>126</v>
      </c>
      <c r="G37" s="48"/>
      <c r="H37" s="50">
        <v>95.63</v>
      </c>
      <c r="I37" s="34" t="s">
        <v>193</v>
      </c>
      <c r="J37" s="46"/>
      <c r="K37" s="32">
        <f t="shared" si="0"/>
        <v>0</v>
      </c>
    </row>
    <row r="38" spans="1:11" ht="75" customHeight="1">
      <c r="A38" s="30"/>
      <c r="B38" s="24" t="s">
        <v>164</v>
      </c>
      <c r="C38" s="41">
        <v>54005</v>
      </c>
      <c r="D38" s="41" t="s">
        <v>68</v>
      </c>
      <c r="E38" s="41">
        <v>13</v>
      </c>
      <c r="F38" s="41" t="s">
        <v>126</v>
      </c>
      <c r="G38" s="41"/>
      <c r="H38" s="43">
        <v>11.05</v>
      </c>
      <c r="I38" s="34" t="s">
        <v>194</v>
      </c>
      <c r="J38" s="46"/>
      <c r="K38" s="32">
        <f t="shared" si="0"/>
        <v>0</v>
      </c>
    </row>
    <row r="39" spans="2:11" ht="32.25" customHeight="1">
      <c r="B39" s="28" t="s">
        <v>165</v>
      </c>
      <c r="C39" s="53">
        <v>57005</v>
      </c>
      <c r="D39" s="53" t="s">
        <v>68</v>
      </c>
      <c r="E39" s="53">
        <v>13</v>
      </c>
      <c r="F39" s="53" t="s">
        <v>126</v>
      </c>
      <c r="G39" s="53"/>
      <c r="H39" s="54">
        <v>97.72</v>
      </c>
      <c r="I39" s="34" t="s">
        <v>195</v>
      </c>
      <c r="J39" s="46"/>
      <c r="K39" s="32">
        <f t="shared" si="0"/>
        <v>0</v>
      </c>
    </row>
    <row r="40" spans="2:11" ht="32.25" customHeight="1">
      <c r="B40" s="39" t="s">
        <v>288</v>
      </c>
      <c r="C40" s="6"/>
      <c r="D40" s="6" t="s">
        <v>68</v>
      </c>
      <c r="E40" s="6">
        <v>13</v>
      </c>
      <c r="F40" s="6" t="s">
        <v>126</v>
      </c>
      <c r="G40" s="6"/>
      <c r="H40" s="47">
        <v>10.3</v>
      </c>
      <c r="I40" s="34" t="s">
        <v>196</v>
      </c>
      <c r="J40" s="46"/>
      <c r="K40" s="32">
        <f t="shared" si="0"/>
        <v>0</v>
      </c>
    </row>
    <row r="41" spans="2:11" ht="15.75" customHeight="1">
      <c r="B41" s="25" t="s">
        <v>18</v>
      </c>
      <c r="C41" s="41" t="s">
        <v>47</v>
      </c>
      <c r="D41" s="41" t="s">
        <v>68</v>
      </c>
      <c r="E41" s="41">
        <v>13</v>
      </c>
      <c r="F41" s="41" t="s">
        <v>126</v>
      </c>
      <c r="G41" s="55"/>
      <c r="H41" s="43">
        <v>2.59</v>
      </c>
      <c r="I41" s="34" t="s">
        <v>197</v>
      </c>
      <c r="J41" s="46"/>
      <c r="K41" s="32">
        <f t="shared" si="0"/>
        <v>0</v>
      </c>
    </row>
    <row r="42" spans="2:11" ht="15.75" customHeight="1">
      <c r="B42" s="44"/>
      <c r="C42" s="6" t="s">
        <v>48</v>
      </c>
      <c r="D42" s="6" t="s">
        <v>69</v>
      </c>
      <c r="E42" s="6">
        <v>19</v>
      </c>
      <c r="F42" s="6" t="s">
        <v>126</v>
      </c>
      <c r="G42" s="6"/>
      <c r="H42" s="47">
        <v>5.61</v>
      </c>
      <c r="I42" s="34" t="s">
        <v>198</v>
      </c>
      <c r="J42" s="46"/>
      <c r="K42" s="32">
        <f t="shared" si="0"/>
        <v>0</v>
      </c>
    </row>
    <row r="43" spans="2:11" ht="15" customHeight="1">
      <c r="B43" s="44"/>
      <c r="C43" s="6" t="s">
        <v>49</v>
      </c>
      <c r="D43" s="6" t="s">
        <v>70</v>
      </c>
      <c r="E43" s="6">
        <v>25</v>
      </c>
      <c r="F43" s="6" t="s">
        <v>126</v>
      </c>
      <c r="G43" s="6"/>
      <c r="H43" s="47">
        <v>21.95</v>
      </c>
      <c r="I43" s="34" t="s">
        <v>199</v>
      </c>
      <c r="J43" s="46"/>
      <c r="K43" s="32">
        <f t="shared" si="0"/>
        <v>0</v>
      </c>
    </row>
    <row r="44" spans="2:11" ht="15.75" customHeight="1">
      <c r="B44" s="44"/>
      <c r="C44" s="6" t="s">
        <v>50</v>
      </c>
      <c r="D44" s="45" t="s">
        <v>71</v>
      </c>
      <c r="E44" s="6">
        <v>32</v>
      </c>
      <c r="F44" s="6" t="s">
        <v>126</v>
      </c>
      <c r="G44" s="6"/>
      <c r="H44" s="47">
        <v>49.02</v>
      </c>
      <c r="I44" s="34" t="s">
        <v>200</v>
      </c>
      <c r="J44" s="46"/>
      <c r="K44" s="32">
        <f t="shared" si="0"/>
        <v>0</v>
      </c>
    </row>
    <row r="45" spans="2:11" ht="15.75" customHeight="1">
      <c r="B45" s="8"/>
      <c r="C45" s="6" t="s">
        <v>51</v>
      </c>
      <c r="D45" s="6" t="s">
        <v>72</v>
      </c>
      <c r="E45" s="6">
        <v>38</v>
      </c>
      <c r="F45" s="6" t="s">
        <v>126</v>
      </c>
      <c r="G45" s="6"/>
      <c r="H45" s="47">
        <v>69.04</v>
      </c>
      <c r="I45" s="34" t="s">
        <v>201</v>
      </c>
      <c r="J45" s="46"/>
      <c r="K45" s="32">
        <f t="shared" si="0"/>
        <v>0</v>
      </c>
    </row>
    <row r="46" spans="2:11" ht="16.5" customHeight="1">
      <c r="B46" s="8"/>
      <c r="C46" s="6" t="s">
        <v>52</v>
      </c>
      <c r="D46" s="6" t="s">
        <v>73</v>
      </c>
      <c r="E46" s="6">
        <v>50</v>
      </c>
      <c r="F46" s="6" t="s">
        <v>126</v>
      </c>
      <c r="G46" s="6"/>
      <c r="H46" s="47">
        <v>124.44</v>
      </c>
      <c r="I46" s="34" t="s">
        <v>202</v>
      </c>
      <c r="J46" s="46"/>
      <c r="K46" s="32">
        <f aca="true" t="shared" si="1" ref="K46:K77">J46*H46</f>
        <v>0</v>
      </c>
    </row>
    <row r="47" spans="2:11" ht="16.5" customHeight="1">
      <c r="B47" s="8"/>
      <c r="C47" s="6">
        <v>50050607</v>
      </c>
      <c r="D47" s="6" t="s">
        <v>74</v>
      </c>
      <c r="E47" s="6" t="s">
        <v>103</v>
      </c>
      <c r="F47" s="6" t="s">
        <v>126</v>
      </c>
      <c r="G47" s="6"/>
      <c r="H47" s="47">
        <v>14.66</v>
      </c>
      <c r="I47" s="34" t="s">
        <v>203</v>
      </c>
      <c r="J47" s="46"/>
      <c r="K47" s="32">
        <f t="shared" si="1"/>
        <v>0</v>
      </c>
    </row>
    <row r="48" spans="2:11" ht="17.25" customHeight="1">
      <c r="B48" s="8"/>
      <c r="C48" s="6">
        <v>60170705</v>
      </c>
      <c r="D48" s="6" t="s">
        <v>75</v>
      </c>
      <c r="E48" s="6" t="s">
        <v>104</v>
      </c>
      <c r="F48" s="6" t="s">
        <v>126</v>
      </c>
      <c r="G48" s="6"/>
      <c r="H48" s="47">
        <v>8.48</v>
      </c>
      <c r="I48" s="34" t="s">
        <v>204</v>
      </c>
      <c r="J48" s="46"/>
      <c r="K48" s="32">
        <f t="shared" si="1"/>
        <v>0</v>
      </c>
    </row>
    <row r="49" spans="2:11" ht="18" customHeight="1">
      <c r="B49" s="44"/>
      <c r="C49" s="6">
        <v>50170705</v>
      </c>
      <c r="D49" s="6" t="s">
        <v>76</v>
      </c>
      <c r="E49" s="6" t="s">
        <v>105</v>
      </c>
      <c r="F49" s="6" t="s">
        <v>126</v>
      </c>
      <c r="G49" s="6"/>
      <c r="H49" s="47">
        <v>8.48</v>
      </c>
      <c r="I49" s="34" t="s">
        <v>205</v>
      </c>
      <c r="J49" s="46"/>
      <c r="K49" s="32">
        <f t="shared" si="1"/>
        <v>0</v>
      </c>
    </row>
    <row r="50" spans="2:11" ht="17.25" customHeight="1">
      <c r="B50" s="44"/>
      <c r="C50" s="6">
        <v>70170705</v>
      </c>
      <c r="D50" s="6" t="s">
        <v>77</v>
      </c>
      <c r="E50" s="6" t="s">
        <v>106</v>
      </c>
      <c r="F50" s="6" t="s">
        <v>126</v>
      </c>
      <c r="G50" s="51"/>
      <c r="H50" s="47">
        <v>8.48</v>
      </c>
      <c r="I50" s="34" t="s">
        <v>206</v>
      </c>
      <c r="J50" s="46"/>
      <c r="K50" s="32">
        <f t="shared" si="1"/>
        <v>0</v>
      </c>
    </row>
    <row r="51" spans="2:11" ht="15.75" customHeight="1">
      <c r="B51" s="44"/>
      <c r="C51" s="6">
        <v>3017100705</v>
      </c>
      <c r="D51" s="6" t="s">
        <v>78</v>
      </c>
      <c r="E51" s="6" t="s">
        <v>107</v>
      </c>
      <c r="F51" s="6" t="s">
        <v>126</v>
      </c>
      <c r="G51" s="6"/>
      <c r="H51" s="47">
        <v>41.46</v>
      </c>
      <c r="I51" s="34" t="s">
        <v>207</v>
      </c>
      <c r="J51" s="46"/>
      <c r="K51" s="32">
        <f t="shared" si="1"/>
        <v>0</v>
      </c>
    </row>
    <row r="52" spans="2:11" ht="15.75" customHeight="1">
      <c r="B52" s="44"/>
      <c r="C52" s="6">
        <v>70171007</v>
      </c>
      <c r="D52" s="6" t="s">
        <v>79</v>
      </c>
      <c r="E52" s="6" t="s">
        <v>108</v>
      </c>
      <c r="F52" s="6" t="s">
        <v>126</v>
      </c>
      <c r="G52" s="6"/>
      <c r="H52" s="47">
        <v>41.23</v>
      </c>
      <c r="I52" s="34" t="s">
        <v>208</v>
      </c>
      <c r="J52" s="46"/>
      <c r="K52" s="32">
        <f t="shared" si="1"/>
        <v>0</v>
      </c>
    </row>
    <row r="53" spans="2:11" ht="15" customHeight="1">
      <c r="B53" s="44"/>
      <c r="C53" s="6">
        <v>50101007</v>
      </c>
      <c r="D53" s="6" t="s">
        <v>80</v>
      </c>
      <c r="E53" s="6" t="s">
        <v>109</v>
      </c>
      <c r="F53" s="6" t="s">
        <v>126</v>
      </c>
      <c r="G53" s="6"/>
      <c r="H53" s="56">
        <v>41.23</v>
      </c>
      <c r="I53" s="34" t="s">
        <v>209</v>
      </c>
      <c r="J53" s="46"/>
      <c r="K53" s="32">
        <f t="shared" si="1"/>
        <v>0</v>
      </c>
    </row>
    <row r="54" spans="2:11" ht="15" customHeight="1">
      <c r="B54" s="44"/>
      <c r="C54" s="6">
        <v>60171005</v>
      </c>
      <c r="D54" s="6" t="s">
        <v>140</v>
      </c>
      <c r="E54" s="6" t="s">
        <v>142</v>
      </c>
      <c r="F54" s="6" t="s">
        <v>126</v>
      </c>
      <c r="G54" s="6"/>
      <c r="H54" s="56">
        <v>41.23</v>
      </c>
      <c r="I54" s="34" t="s">
        <v>210</v>
      </c>
      <c r="J54" s="46"/>
      <c r="K54" s="32">
        <f t="shared" si="1"/>
        <v>0</v>
      </c>
    </row>
    <row r="55" spans="2:11" ht="16.5" customHeight="1">
      <c r="B55" s="57"/>
      <c r="C55" s="48">
        <v>70171005</v>
      </c>
      <c r="D55" s="48" t="s">
        <v>141</v>
      </c>
      <c r="E55" s="48" t="s">
        <v>143</v>
      </c>
      <c r="F55" s="48" t="s">
        <v>126</v>
      </c>
      <c r="G55" s="48"/>
      <c r="H55" s="58">
        <v>41.23</v>
      </c>
      <c r="I55" s="34" t="s">
        <v>211</v>
      </c>
      <c r="J55" s="46"/>
      <c r="K55" s="32">
        <f t="shared" si="1"/>
        <v>0</v>
      </c>
    </row>
    <row r="56" spans="2:11" ht="15">
      <c r="B56" s="25" t="s">
        <v>162</v>
      </c>
      <c r="C56" s="41" t="s">
        <v>53</v>
      </c>
      <c r="D56" s="42" t="s">
        <v>68</v>
      </c>
      <c r="E56" s="41">
        <v>13</v>
      </c>
      <c r="F56" s="41" t="s">
        <v>126</v>
      </c>
      <c r="G56" s="41"/>
      <c r="H56" s="43">
        <v>1.68</v>
      </c>
      <c r="I56" s="34" t="s">
        <v>212</v>
      </c>
      <c r="J56" s="46"/>
      <c r="K56" s="32">
        <f t="shared" si="1"/>
        <v>0</v>
      </c>
    </row>
    <row r="57" spans="2:11" ht="12.75">
      <c r="B57" s="8"/>
      <c r="C57" s="6" t="s">
        <v>54</v>
      </c>
      <c r="D57" s="6" t="s">
        <v>69</v>
      </c>
      <c r="E57" s="6">
        <v>19</v>
      </c>
      <c r="F57" s="6" t="s">
        <v>126</v>
      </c>
      <c r="G57" s="6"/>
      <c r="H57" s="47">
        <v>3.23</v>
      </c>
      <c r="I57" s="34" t="s">
        <v>213</v>
      </c>
      <c r="J57" s="46"/>
      <c r="K57" s="32">
        <f t="shared" si="1"/>
        <v>0</v>
      </c>
    </row>
    <row r="58" spans="2:11" ht="12.75">
      <c r="B58" s="44"/>
      <c r="C58" s="6" t="s">
        <v>55</v>
      </c>
      <c r="D58" s="6" t="s">
        <v>70</v>
      </c>
      <c r="E58" s="6">
        <v>25</v>
      </c>
      <c r="F58" s="6" t="s">
        <v>126</v>
      </c>
      <c r="G58" s="6"/>
      <c r="H58" s="47">
        <v>11.35</v>
      </c>
      <c r="I58" s="34" t="s">
        <v>214</v>
      </c>
      <c r="J58" s="46"/>
      <c r="K58" s="32">
        <f t="shared" si="1"/>
        <v>0</v>
      </c>
    </row>
    <row r="59" spans="2:11" ht="12.75">
      <c r="B59" s="44"/>
      <c r="C59" s="6" t="s">
        <v>56</v>
      </c>
      <c r="D59" s="6" t="s">
        <v>71</v>
      </c>
      <c r="E59" s="6">
        <v>32</v>
      </c>
      <c r="F59" s="6" t="s">
        <v>126</v>
      </c>
      <c r="G59" s="6"/>
      <c r="H59" s="47">
        <v>16.26</v>
      </c>
      <c r="I59" s="34" t="s">
        <v>215</v>
      </c>
      <c r="J59" s="46"/>
      <c r="K59" s="32">
        <f t="shared" si="1"/>
        <v>0</v>
      </c>
    </row>
    <row r="60" spans="2:11" ht="12.75">
      <c r="B60" s="8"/>
      <c r="C60" s="6" t="s">
        <v>57</v>
      </c>
      <c r="D60" s="45" t="s">
        <v>72</v>
      </c>
      <c r="E60" s="6">
        <v>38</v>
      </c>
      <c r="F60" s="6" t="s">
        <v>126</v>
      </c>
      <c r="G60" s="6"/>
      <c r="H60" s="47">
        <v>23.14</v>
      </c>
      <c r="I60" s="34" t="s">
        <v>216</v>
      </c>
      <c r="J60" s="46"/>
      <c r="K60" s="32">
        <f t="shared" si="1"/>
        <v>0</v>
      </c>
    </row>
    <row r="61" spans="2:11" ht="12.75">
      <c r="B61" s="44"/>
      <c r="C61" s="6" t="s">
        <v>58</v>
      </c>
      <c r="D61" s="6" t="s">
        <v>73</v>
      </c>
      <c r="E61" s="6">
        <v>50</v>
      </c>
      <c r="F61" s="6" t="s">
        <v>126</v>
      </c>
      <c r="G61" s="6"/>
      <c r="H61" s="47">
        <v>47.81</v>
      </c>
      <c r="I61" s="34" t="s">
        <v>217</v>
      </c>
      <c r="J61" s="46"/>
      <c r="K61" s="32">
        <f t="shared" si="1"/>
        <v>0</v>
      </c>
    </row>
    <row r="62" spans="2:11" ht="12.75">
      <c r="B62" s="44"/>
      <c r="C62" s="6">
        <v>5901005</v>
      </c>
      <c r="D62" s="6" t="s">
        <v>81</v>
      </c>
      <c r="E62" s="6" t="s">
        <v>110</v>
      </c>
      <c r="F62" s="6" t="s">
        <v>126</v>
      </c>
      <c r="G62" s="6"/>
      <c r="H62" s="47">
        <v>4.28</v>
      </c>
      <c r="I62" s="34" t="s">
        <v>218</v>
      </c>
      <c r="J62" s="46"/>
      <c r="K62" s="32">
        <f t="shared" si="1"/>
        <v>0</v>
      </c>
    </row>
    <row r="63" spans="2:11" ht="12.75">
      <c r="B63" s="57"/>
      <c r="C63" s="48">
        <v>5901007</v>
      </c>
      <c r="D63" s="48" t="s">
        <v>82</v>
      </c>
      <c r="E63" s="48" t="s">
        <v>111</v>
      </c>
      <c r="F63" s="48" t="s">
        <v>126</v>
      </c>
      <c r="G63" s="48"/>
      <c r="H63" s="50">
        <v>17.85</v>
      </c>
      <c r="I63" s="34" t="s">
        <v>219</v>
      </c>
      <c r="J63" s="46"/>
      <c r="K63" s="32">
        <f t="shared" si="1"/>
        <v>0</v>
      </c>
    </row>
    <row r="64" spans="2:11" ht="24.75" customHeight="1">
      <c r="B64" s="25" t="s">
        <v>149</v>
      </c>
      <c r="C64" s="41" t="s">
        <v>59</v>
      </c>
      <c r="D64" s="41" t="s">
        <v>68</v>
      </c>
      <c r="E64" s="41">
        <v>13</v>
      </c>
      <c r="F64" s="41" t="s">
        <v>126</v>
      </c>
      <c r="G64" s="41"/>
      <c r="H64" s="43">
        <v>8.61</v>
      </c>
      <c r="I64" s="34" t="s">
        <v>220</v>
      </c>
      <c r="J64" s="46"/>
      <c r="K64" s="32">
        <f t="shared" si="1"/>
        <v>0</v>
      </c>
    </row>
    <row r="65" spans="2:11" ht="25.5" customHeight="1">
      <c r="B65" s="26" t="s">
        <v>148</v>
      </c>
      <c r="C65" s="6" t="s">
        <v>60</v>
      </c>
      <c r="D65" s="6" t="s">
        <v>69</v>
      </c>
      <c r="E65" s="6">
        <v>19</v>
      </c>
      <c r="F65" s="6" t="s">
        <v>126</v>
      </c>
      <c r="G65" s="6"/>
      <c r="H65" s="47">
        <v>11.79</v>
      </c>
      <c r="I65" s="34" t="s">
        <v>221</v>
      </c>
      <c r="J65" s="46"/>
      <c r="K65" s="32">
        <f t="shared" si="1"/>
        <v>0</v>
      </c>
    </row>
    <row r="66" spans="2:11" ht="18.75" customHeight="1">
      <c r="B66" s="57"/>
      <c r="C66" s="48" t="s">
        <v>61</v>
      </c>
      <c r="D66" s="48" t="s">
        <v>70</v>
      </c>
      <c r="E66" s="48">
        <v>25</v>
      </c>
      <c r="F66" s="48" t="s">
        <v>126</v>
      </c>
      <c r="G66" s="48"/>
      <c r="H66" s="50">
        <v>22.31</v>
      </c>
      <c r="I66" s="34" t="s">
        <v>222</v>
      </c>
      <c r="J66" s="46"/>
      <c r="K66" s="32">
        <f t="shared" si="1"/>
        <v>0</v>
      </c>
    </row>
    <row r="67" spans="2:11" ht="15" customHeight="1">
      <c r="B67" s="25" t="s">
        <v>151</v>
      </c>
      <c r="C67" s="41">
        <v>30120590</v>
      </c>
      <c r="D67" s="41" t="s">
        <v>68</v>
      </c>
      <c r="E67" s="41">
        <v>13</v>
      </c>
      <c r="F67" s="41" t="s">
        <v>126</v>
      </c>
      <c r="G67" s="41"/>
      <c r="H67" s="43">
        <v>1.87</v>
      </c>
      <c r="I67" s="34" t="s">
        <v>223</v>
      </c>
      <c r="J67" s="46"/>
      <c r="K67" s="32">
        <f t="shared" si="1"/>
        <v>0</v>
      </c>
    </row>
    <row r="68" spans="2:11" ht="13.5" customHeight="1">
      <c r="B68" s="26" t="s">
        <v>150</v>
      </c>
      <c r="C68" s="6">
        <v>30120790</v>
      </c>
      <c r="D68" s="6" t="s">
        <v>69</v>
      </c>
      <c r="E68" s="6">
        <v>19</v>
      </c>
      <c r="F68" s="6" t="s">
        <v>126</v>
      </c>
      <c r="G68" s="6"/>
      <c r="H68" s="47">
        <v>4.1</v>
      </c>
      <c r="I68" s="34" t="s">
        <v>224</v>
      </c>
      <c r="J68" s="46"/>
      <c r="K68" s="32">
        <f t="shared" si="1"/>
        <v>0</v>
      </c>
    </row>
    <row r="69" spans="2:11" ht="15" customHeight="1">
      <c r="B69" s="44"/>
      <c r="C69" s="6">
        <v>30121090</v>
      </c>
      <c r="D69" s="6" t="s">
        <v>70</v>
      </c>
      <c r="E69" s="6">
        <v>25</v>
      </c>
      <c r="F69" s="6" t="s">
        <v>126</v>
      </c>
      <c r="G69" s="6"/>
      <c r="H69" s="47">
        <v>11.92</v>
      </c>
      <c r="I69" s="34" t="s">
        <v>225</v>
      </c>
      <c r="J69" s="46"/>
      <c r="K69" s="32">
        <f t="shared" si="1"/>
        <v>0</v>
      </c>
    </row>
    <row r="70" spans="2:11" ht="14.25" customHeight="1">
      <c r="B70" s="8"/>
      <c r="C70" s="6">
        <v>30121290</v>
      </c>
      <c r="D70" s="6" t="s">
        <v>71</v>
      </c>
      <c r="E70" s="6">
        <v>32</v>
      </c>
      <c r="F70" s="6" t="s">
        <v>126</v>
      </c>
      <c r="G70" s="6"/>
      <c r="H70" s="47">
        <v>24.86</v>
      </c>
      <c r="I70" s="34" t="s">
        <v>226</v>
      </c>
      <c r="J70" s="46"/>
      <c r="K70" s="32">
        <f t="shared" si="1"/>
        <v>0</v>
      </c>
    </row>
    <row r="71" spans="2:11" ht="15" customHeight="1">
      <c r="B71" s="8"/>
      <c r="C71" s="6">
        <v>30121590</v>
      </c>
      <c r="D71" s="6" t="s">
        <v>72</v>
      </c>
      <c r="E71" s="6">
        <v>38</v>
      </c>
      <c r="F71" s="6" t="s">
        <v>126</v>
      </c>
      <c r="G71" s="6"/>
      <c r="H71" s="47">
        <v>41.44</v>
      </c>
      <c r="I71" s="34" t="s">
        <v>227</v>
      </c>
      <c r="J71" s="46"/>
      <c r="K71" s="32">
        <f t="shared" si="1"/>
        <v>0</v>
      </c>
    </row>
    <row r="72" spans="2:11" ht="14.25" customHeight="1">
      <c r="B72" s="44"/>
      <c r="C72" s="6">
        <v>30122090</v>
      </c>
      <c r="D72" s="6" t="s">
        <v>73</v>
      </c>
      <c r="E72" s="6">
        <v>50</v>
      </c>
      <c r="F72" s="6" t="s">
        <v>126</v>
      </c>
      <c r="G72" s="6"/>
      <c r="H72" s="47">
        <v>76.5</v>
      </c>
      <c r="I72" s="34" t="s">
        <v>228</v>
      </c>
      <c r="J72" s="46"/>
      <c r="K72" s="32">
        <f t="shared" si="1"/>
        <v>0</v>
      </c>
    </row>
    <row r="73" spans="2:11" ht="15" customHeight="1">
      <c r="B73" s="20"/>
      <c r="C73" s="48">
        <v>50070590</v>
      </c>
      <c r="D73" s="48" t="s">
        <v>83</v>
      </c>
      <c r="E73" s="48" t="s">
        <v>110</v>
      </c>
      <c r="F73" s="48" t="s">
        <v>126</v>
      </c>
      <c r="G73" s="48"/>
      <c r="H73" s="50">
        <v>7.01</v>
      </c>
      <c r="I73" s="34" t="s">
        <v>229</v>
      </c>
      <c r="J73" s="46"/>
      <c r="K73" s="32">
        <f t="shared" si="1"/>
        <v>0</v>
      </c>
    </row>
    <row r="74" spans="2:11" ht="22.5" customHeight="1">
      <c r="B74" s="25" t="s">
        <v>151</v>
      </c>
      <c r="C74" s="41">
        <v>55005</v>
      </c>
      <c r="D74" s="41" t="s">
        <v>68</v>
      </c>
      <c r="E74" s="41">
        <v>13</v>
      </c>
      <c r="F74" s="41" t="s">
        <v>126</v>
      </c>
      <c r="G74" s="41"/>
      <c r="H74" s="43">
        <v>3.98</v>
      </c>
      <c r="I74" s="34" t="s">
        <v>230</v>
      </c>
      <c r="J74" s="46"/>
      <c r="K74" s="32">
        <f t="shared" si="1"/>
        <v>0</v>
      </c>
    </row>
    <row r="75" spans="2:11" ht="27" customHeight="1">
      <c r="B75" s="26" t="s">
        <v>152</v>
      </c>
      <c r="C75" s="6">
        <v>55007</v>
      </c>
      <c r="D75" s="6" t="s">
        <v>69</v>
      </c>
      <c r="E75" s="6">
        <v>19</v>
      </c>
      <c r="F75" s="6" t="s">
        <v>126</v>
      </c>
      <c r="G75" s="6"/>
      <c r="H75" s="47">
        <v>7.68</v>
      </c>
      <c r="I75" s="34" t="s">
        <v>231</v>
      </c>
      <c r="J75" s="46"/>
      <c r="K75" s="32">
        <f t="shared" si="1"/>
        <v>0</v>
      </c>
    </row>
    <row r="76" spans="2:11" ht="24" customHeight="1">
      <c r="B76" s="57"/>
      <c r="C76" s="48">
        <v>55010</v>
      </c>
      <c r="D76" s="48" t="s">
        <v>70</v>
      </c>
      <c r="E76" s="48">
        <v>25</v>
      </c>
      <c r="F76" s="48" t="s">
        <v>126</v>
      </c>
      <c r="G76" s="48"/>
      <c r="H76" s="50">
        <v>29.99</v>
      </c>
      <c r="I76" s="34" t="s">
        <v>232</v>
      </c>
      <c r="J76" s="46"/>
      <c r="K76" s="32">
        <f t="shared" si="1"/>
        <v>0</v>
      </c>
    </row>
    <row r="77" spans="2:11" ht="17.25" customHeight="1">
      <c r="B77" s="25" t="s">
        <v>144</v>
      </c>
      <c r="C77" s="41">
        <v>56005</v>
      </c>
      <c r="D77" s="41" t="s">
        <v>68</v>
      </c>
      <c r="E77" s="41">
        <v>13</v>
      </c>
      <c r="F77" s="41" t="s">
        <v>126</v>
      </c>
      <c r="G77" s="41"/>
      <c r="H77" s="43">
        <v>8.96</v>
      </c>
      <c r="I77" s="34" t="s">
        <v>233</v>
      </c>
      <c r="J77" s="46"/>
      <c r="K77" s="32">
        <f t="shared" si="1"/>
        <v>0</v>
      </c>
    </row>
    <row r="78" spans="2:11" ht="18" customHeight="1">
      <c r="B78" s="8"/>
      <c r="C78" s="6">
        <v>56007</v>
      </c>
      <c r="D78" s="45" t="s">
        <v>69</v>
      </c>
      <c r="E78" s="6">
        <v>19</v>
      </c>
      <c r="F78" s="6" t="s">
        <v>126</v>
      </c>
      <c r="G78" s="6"/>
      <c r="H78" s="47">
        <v>9.71</v>
      </c>
      <c r="I78" s="34" t="s">
        <v>234</v>
      </c>
      <c r="J78" s="46"/>
      <c r="K78" s="32">
        <f aca="true" t="shared" si="2" ref="K78:K109">J78*H78</f>
        <v>0</v>
      </c>
    </row>
    <row r="79" spans="2:11" ht="17.25" customHeight="1">
      <c r="B79" s="20"/>
      <c r="C79" s="48">
        <v>56010</v>
      </c>
      <c r="D79" s="48" t="s">
        <v>70</v>
      </c>
      <c r="E79" s="48">
        <v>25</v>
      </c>
      <c r="F79" s="48" t="s">
        <v>126</v>
      </c>
      <c r="G79" s="48"/>
      <c r="H79" s="50">
        <v>69.97</v>
      </c>
      <c r="I79" s="34" t="s">
        <v>235</v>
      </c>
      <c r="J79" s="46"/>
      <c r="K79" s="32">
        <f t="shared" si="2"/>
        <v>0</v>
      </c>
    </row>
    <row r="80" spans="2:11" ht="18" customHeight="1">
      <c r="B80" s="25" t="s">
        <v>19</v>
      </c>
      <c r="C80" s="41">
        <v>53005</v>
      </c>
      <c r="D80" s="41" t="s">
        <v>68</v>
      </c>
      <c r="E80" s="41">
        <v>13</v>
      </c>
      <c r="F80" s="41" t="s">
        <v>126</v>
      </c>
      <c r="G80" s="41"/>
      <c r="H80" s="43">
        <v>42.67</v>
      </c>
      <c r="I80" s="34" t="s">
        <v>236</v>
      </c>
      <c r="J80" s="46"/>
      <c r="K80" s="32">
        <f t="shared" si="2"/>
        <v>0</v>
      </c>
    </row>
    <row r="81" spans="2:11" ht="17.25" customHeight="1">
      <c r="B81" s="26" t="s">
        <v>20</v>
      </c>
      <c r="C81" s="6">
        <v>53007</v>
      </c>
      <c r="D81" s="6" t="s">
        <v>69</v>
      </c>
      <c r="E81" s="6">
        <v>19</v>
      </c>
      <c r="F81" s="6" t="s">
        <v>126</v>
      </c>
      <c r="G81" s="6"/>
      <c r="H81" s="47">
        <v>58.75</v>
      </c>
      <c r="I81" s="34" t="s">
        <v>237</v>
      </c>
      <c r="J81" s="46"/>
      <c r="K81" s="32">
        <f t="shared" si="2"/>
        <v>0</v>
      </c>
    </row>
    <row r="82" spans="2:11" ht="21" customHeight="1">
      <c r="B82" s="44"/>
      <c r="C82" s="6">
        <v>53010</v>
      </c>
      <c r="D82" s="6" t="s">
        <v>70</v>
      </c>
      <c r="E82" s="6">
        <v>25</v>
      </c>
      <c r="F82" s="6" t="s">
        <v>126</v>
      </c>
      <c r="G82" s="6"/>
      <c r="H82" s="52">
        <v>120.58</v>
      </c>
      <c r="I82" s="34" t="s">
        <v>238</v>
      </c>
      <c r="J82" s="46"/>
      <c r="K82" s="32">
        <f t="shared" si="2"/>
        <v>0</v>
      </c>
    </row>
    <row r="83" spans="2:11" ht="24" customHeight="1">
      <c r="B83" s="44"/>
      <c r="C83" s="6">
        <v>53012</v>
      </c>
      <c r="D83" s="6" t="s">
        <v>71</v>
      </c>
      <c r="E83" s="6">
        <v>32</v>
      </c>
      <c r="F83" s="6" t="s">
        <v>126</v>
      </c>
      <c r="G83" s="6"/>
      <c r="H83" s="47">
        <v>288.78</v>
      </c>
      <c r="I83" s="34" t="s">
        <v>239</v>
      </c>
      <c r="J83" s="46"/>
      <c r="K83" s="32">
        <f t="shared" si="2"/>
        <v>0</v>
      </c>
    </row>
    <row r="84" spans="2:11" ht="21.75" customHeight="1">
      <c r="B84" s="8"/>
      <c r="C84" s="6">
        <v>53015</v>
      </c>
      <c r="D84" s="6" t="s">
        <v>72</v>
      </c>
      <c r="E84" s="6">
        <v>38</v>
      </c>
      <c r="F84" s="6" t="s">
        <v>126</v>
      </c>
      <c r="G84" s="6"/>
      <c r="H84" s="47">
        <v>395.76</v>
      </c>
      <c r="I84" s="34" t="s">
        <v>240</v>
      </c>
      <c r="J84" s="46"/>
      <c r="K84" s="32">
        <f t="shared" si="2"/>
        <v>0</v>
      </c>
    </row>
    <row r="85" spans="2:11" ht="21" customHeight="1">
      <c r="B85" s="20"/>
      <c r="C85" s="48">
        <v>53020</v>
      </c>
      <c r="D85" s="48" t="s">
        <v>73</v>
      </c>
      <c r="E85" s="48">
        <v>50</v>
      </c>
      <c r="F85" s="48" t="s">
        <v>126</v>
      </c>
      <c r="G85" s="48"/>
      <c r="H85" s="50">
        <v>599.82</v>
      </c>
      <c r="I85" s="34" t="s">
        <v>241</v>
      </c>
      <c r="J85" s="46"/>
      <c r="K85" s="32">
        <f t="shared" si="2"/>
        <v>0</v>
      </c>
    </row>
    <row r="86" spans="2:11" ht="19.5" customHeight="1">
      <c r="B86" s="25" t="s">
        <v>21</v>
      </c>
      <c r="C86" s="41">
        <v>52005</v>
      </c>
      <c r="D86" s="41" t="s">
        <v>68</v>
      </c>
      <c r="E86" s="41">
        <v>13</v>
      </c>
      <c r="F86" s="41" t="s">
        <v>126</v>
      </c>
      <c r="G86" s="41"/>
      <c r="H86" s="43">
        <v>40.81</v>
      </c>
      <c r="I86" s="34" t="s">
        <v>242</v>
      </c>
      <c r="J86" s="46"/>
      <c r="K86" s="32">
        <f t="shared" si="2"/>
        <v>0</v>
      </c>
    </row>
    <row r="87" spans="2:11" ht="19.5" customHeight="1">
      <c r="B87" s="26" t="s">
        <v>20</v>
      </c>
      <c r="C87" s="6">
        <v>52007</v>
      </c>
      <c r="D87" s="6" t="s">
        <v>69</v>
      </c>
      <c r="E87" s="6">
        <v>19</v>
      </c>
      <c r="F87" s="6" t="s">
        <v>126</v>
      </c>
      <c r="G87" s="6"/>
      <c r="H87" s="47">
        <v>59.36</v>
      </c>
      <c r="I87" s="34" t="s">
        <v>243</v>
      </c>
      <c r="J87" s="46"/>
      <c r="K87" s="32">
        <f t="shared" si="2"/>
        <v>0</v>
      </c>
    </row>
    <row r="88" spans="2:11" ht="19.5" customHeight="1">
      <c r="B88" s="44"/>
      <c r="C88" s="6">
        <v>52010</v>
      </c>
      <c r="D88" s="6" t="s">
        <v>70</v>
      </c>
      <c r="E88" s="6">
        <v>25</v>
      </c>
      <c r="F88" s="6" t="s">
        <v>126</v>
      </c>
      <c r="G88" s="6"/>
      <c r="H88" s="47">
        <v>123.68</v>
      </c>
      <c r="I88" s="34" t="s">
        <v>244</v>
      </c>
      <c r="J88" s="46"/>
      <c r="K88" s="32">
        <f t="shared" si="2"/>
        <v>0</v>
      </c>
    </row>
    <row r="89" spans="2:11" ht="21" customHeight="1">
      <c r="B89" s="44"/>
      <c r="C89" s="6">
        <v>52012</v>
      </c>
      <c r="D89" s="6" t="s">
        <v>71</v>
      </c>
      <c r="E89" s="6">
        <v>32</v>
      </c>
      <c r="F89" s="6" t="s">
        <v>126</v>
      </c>
      <c r="G89" s="6"/>
      <c r="H89" s="47">
        <v>290.64</v>
      </c>
      <c r="I89" s="34" t="s">
        <v>245</v>
      </c>
      <c r="J89" s="46"/>
      <c r="K89" s="32">
        <f t="shared" si="2"/>
        <v>0</v>
      </c>
    </row>
    <row r="90" spans="2:11" ht="21" customHeight="1">
      <c r="B90" s="8"/>
      <c r="C90" s="6">
        <v>52015</v>
      </c>
      <c r="D90" s="6" t="s">
        <v>72</v>
      </c>
      <c r="E90" s="6">
        <v>38</v>
      </c>
      <c r="F90" s="6" t="s">
        <v>126</v>
      </c>
      <c r="G90" s="6"/>
      <c r="H90" s="47">
        <v>395.76</v>
      </c>
      <c r="I90" s="34" t="s">
        <v>246</v>
      </c>
      <c r="J90" s="46"/>
      <c r="K90" s="32">
        <f t="shared" si="2"/>
        <v>0</v>
      </c>
    </row>
    <row r="91" spans="2:11" ht="18.75" customHeight="1">
      <c r="B91" s="20"/>
      <c r="C91" s="48">
        <v>52020</v>
      </c>
      <c r="D91" s="48" t="s">
        <v>73</v>
      </c>
      <c r="E91" s="48">
        <v>50</v>
      </c>
      <c r="F91" s="48" t="s">
        <v>126</v>
      </c>
      <c r="G91" s="48"/>
      <c r="H91" s="50">
        <v>587.46</v>
      </c>
      <c r="I91" s="34" t="s">
        <v>247</v>
      </c>
      <c r="J91" s="46"/>
      <c r="K91" s="32">
        <f t="shared" si="2"/>
        <v>0</v>
      </c>
    </row>
    <row r="92" spans="2:11" ht="29.25" customHeight="1">
      <c r="B92" s="25" t="s">
        <v>22</v>
      </c>
      <c r="C92" s="41">
        <v>553005</v>
      </c>
      <c r="D92" s="41" t="s">
        <v>68</v>
      </c>
      <c r="E92" s="41">
        <v>13</v>
      </c>
      <c r="F92" s="41" t="s">
        <v>126</v>
      </c>
      <c r="G92" s="41"/>
      <c r="H92" s="43">
        <v>34.01</v>
      </c>
      <c r="I92" s="34" t="s">
        <v>248</v>
      </c>
      <c r="J92" s="46"/>
      <c r="K92" s="32">
        <f t="shared" si="2"/>
        <v>0</v>
      </c>
    </row>
    <row r="93" spans="2:11" ht="21.75" customHeight="1">
      <c r="B93" s="8"/>
      <c r="C93" s="6">
        <v>553007</v>
      </c>
      <c r="D93" s="6" t="s">
        <v>69</v>
      </c>
      <c r="E93" s="6">
        <v>19</v>
      </c>
      <c r="F93" s="6" t="s">
        <v>126</v>
      </c>
      <c r="G93" s="6"/>
      <c r="H93" s="47">
        <v>46.38</v>
      </c>
      <c r="I93" s="34" t="s">
        <v>249</v>
      </c>
      <c r="J93" s="46"/>
      <c r="K93" s="32">
        <f t="shared" si="2"/>
        <v>0</v>
      </c>
    </row>
    <row r="94" spans="2:11" ht="25.5" customHeight="1">
      <c r="B94" s="20"/>
      <c r="C94" s="48">
        <v>553010</v>
      </c>
      <c r="D94" s="48" t="s">
        <v>70</v>
      </c>
      <c r="E94" s="48">
        <v>25</v>
      </c>
      <c r="F94" s="48" t="s">
        <v>126</v>
      </c>
      <c r="G94" s="48"/>
      <c r="H94" s="50">
        <v>55.65</v>
      </c>
      <c r="I94" s="34" t="s">
        <v>250</v>
      </c>
      <c r="J94" s="46"/>
      <c r="K94" s="32">
        <f t="shared" si="2"/>
        <v>0</v>
      </c>
    </row>
    <row r="95" spans="2:11" ht="30.75" customHeight="1">
      <c r="B95" s="31" t="s">
        <v>166</v>
      </c>
      <c r="C95" s="48">
        <v>400105</v>
      </c>
      <c r="D95" s="48" t="s">
        <v>68</v>
      </c>
      <c r="E95" s="48">
        <v>13</v>
      </c>
      <c r="F95" s="48" t="s">
        <v>126</v>
      </c>
      <c r="G95" s="48"/>
      <c r="H95" s="50">
        <v>35.71</v>
      </c>
      <c r="I95" s="34" t="s">
        <v>251</v>
      </c>
      <c r="J95" s="46"/>
      <c r="K95" s="32">
        <f t="shared" si="2"/>
        <v>0</v>
      </c>
    </row>
    <row r="96" spans="2:11" ht="19.5" customHeight="1">
      <c r="B96" s="25" t="s">
        <v>23</v>
      </c>
      <c r="C96" s="41" t="s">
        <v>62</v>
      </c>
      <c r="D96" s="41" t="s">
        <v>68</v>
      </c>
      <c r="E96" s="41">
        <v>13</v>
      </c>
      <c r="F96" s="41" t="s">
        <v>126</v>
      </c>
      <c r="G96" s="41"/>
      <c r="H96" s="43">
        <v>2.19</v>
      </c>
      <c r="I96" s="34" t="s">
        <v>252</v>
      </c>
      <c r="J96" s="46"/>
      <c r="K96" s="32">
        <f t="shared" si="2"/>
        <v>0</v>
      </c>
    </row>
    <row r="97" spans="2:11" ht="16.5" customHeight="1">
      <c r="B97" s="44"/>
      <c r="C97" s="6" t="s">
        <v>63</v>
      </c>
      <c r="D97" s="6" t="s">
        <v>69</v>
      </c>
      <c r="E97" s="6">
        <v>19</v>
      </c>
      <c r="F97" s="6" t="s">
        <v>126</v>
      </c>
      <c r="G97" s="6"/>
      <c r="H97" s="47">
        <v>3.4</v>
      </c>
      <c r="I97" s="34" t="s">
        <v>253</v>
      </c>
      <c r="J97" s="46"/>
      <c r="K97" s="32">
        <f t="shared" si="2"/>
        <v>0</v>
      </c>
    </row>
    <row r="98" spans="2:11" ht="15.75" customHeight="1">
      <c r="B98" s="44"/>
      <c r="C98" s="6" t="s">
        <v>64</v>
      </c>
      <c r="D98" s="6" t="s">
        <v>70</v>
      </c>
      <c r="E98" s="6">
        <v>25</v>
      </c>
      <c r="F98" s="6" t="s">
        <v>126</v>
      </c>
      <c r="G98" s="6"/>
      <c r="H98" s="47">
        <v>8.42</v>
      </c>
      <c r="I98" s="34" t="s">
        <v>254</v>
      </c>
      <c r="J98" s="46"/>
      <c r="K98" s="32">
        <f t="shared" si="2"/>
        <v>0</v>
      </c>
    </row>
    <row r="99" spans="2:11" ht="15.75" customHeight="1">
      <c r="B99" s="44"/>
      <c r="C99" s="6" t="s">
        <v>65</v>
      </c>
      <c r="D99" s="6" t="s">
        <v>71</v>
      </c>
      <c r="E99" s="6">
        <v>32</v>
      </c>
      <c r="F99" s="6" t="s">
        <v>126</v>
      </c>
      <c r="G99" s="6"/>
      <c r="H99" s="47">
        <v>12.75</v>
      </c>
      <c r="I99" s="34" t="s">
        <v>255</v>
      </c>
      <c r="J99" s="46"/>
      <c r="K99" s="32">
        <f t="shared" si="2"/>
        <v>0</v>
      </c>
    </row>
    <row r="100" spans="2:11" ht="15.75" customHeight="1">
      <c r="B100" s="44"/>
      <c r="C100" s="6" t="s">
        <v>66</v>
      </c>
      <c r="D100" s="6" t="s">
        <v>72</v>
      </c>
      <c r="E100" s="6">
        <v>38</v>
      </c>
      <c r="F100" s="6" t="s">
        <v>126</v>
      </c>
      <c r="G100" s="6"/>
      <c r="H100" s="47">
        <v>19.13</v>
      </c>
      <c r="I100" s="34" t="s">
        <v>256</v>
      </c>
      <c r="J100" s="46"/>
      <c r="K100" s="32">
        <f t="shared" si="2"/>
        <v>0</v>
      </c>
    </row>
    <row r="101" spans="2:11" ht="16.5" customHeight="1">
      <c r="B101" s="20"/>
      <c r="C101" s="48" t="s">
        <v>67</v>
      </c>
      <c r="D101" s="48" t="s">
        <v>73</v>
      </c>
      <c r="E101" s="48">
        <v>50</v>
      </c>
      <c r="F101" s="48" t="s">
        <v>126</v>
      </c>
      <c r="G101" s="48"/>
      <c r="H101" s="50">
        <v>38.25</v>
      </c>
      <c r="I101" s="34" t="s">
        <v>257</v>
      </c>
      <c r="J101" s="46"/>
      <c r="K101" s="32">
        <f t="shared" si="2"/>
        <v>0</v>
      </c>
    </row>
    <row r="102" spans="2:11" ht="15">
      <c r="B102" s="25" t="s">
        <v>24</v>
      </c>
      <c r="C102" s="41">
        <v>501005</v>
      </c>
      <c r="D102" s="41" t="s">
        <v>68</v>
      </c>
      <c r="E102" s="41">
        <v>13</v>
      </c>
      <c r="F102" s="41" t="s">
        <v>126</v>
      </c>
      <c r="G102" s="41"/>
      <c r="H102" s="43">
        <v>68.02</v>
      </c>
      <c r="I102" s="34" t="s">
        <v>258</v>
      </c>
      <c r="J102" s="46"/>
      <c r="K102" s="32">
        <f t="shared" si="2"/>
        <v>0</v>
      </c>
    </row>
    <row r="103" spans="2:11" ht="16.5" customHeight="1">
      <c r="B103" s="8"/>
      <c r="C103" s="6">
        <v>501007</v>
      </c>
      <c r="D103" s="6" t="s">
        <v>69</v>
      </c>
      <c r="E103" s="6">
        <v>19</v>
      </c>
      <c r="F103" s="6" t="s">
        <v>126</v>
      </c>
      <c r="G103" s="6"/>
      <c r="H103" s="47">
        <v>83.48</v>
      </c>
      <c r="I103" s="34" t="s">
        <v>259</v>
      </c>
      <c r="J103" s="46"/>
      <c r="K103" s="32">
        <f t="shared" si="2"/>
        <v>0</v>
      </c>
    </row>
    <row r="104" spans="2:11" ht="18" customHeight="1">
      <c r="B104" s="8"/>
      <c r="C104" s="6">
        <v>501010</v>
      </c>
      <c r="D104" s="6" t="s">
        <v>70</v>
      </c>
      <c r="E104" s="6">
        <v>25</v>
      </c>
      <c r="F104" s="6" t="s">
        <v>126</v>
      </c>
      <c r="G104" s="6"/>
      <c r="H104" s="47">
        <v>123.68</v>
      </c>
      <c r="I104" s="34" t="s">
        <v>260</v>
      </c>
      <c r="J104" s="46"/>
      <c r="K104" s="32">
        <f t="shared" si="2"/>
        <v>0</v>
      </c>
    </row>
    <row r="105" spans="2:11" ht="15.75" customHeight="1">
      <c r="B105" s="44"/>
      <c r="C105" s="6">
        <v>501012</v>
      </c>
      <c r="D105" s="6" t="s">
        <v>71</v>
      </c>
      <c r="E105" s="6">
        <v>32</v>
      </c>
      <c r="F105" s="6" t="s">
        <v>126</v>
      </c>
      <c r="G105" s="6"/>
      <c r="H105" s="47">
        <v>197.88</v>
      </c>
      <c r="I105" s="34" t="s">
        <v>261</v>
      </c>
      <c r="J105" s="46"/>
      <c r="K105" s="32">
        <f t="shared" si="2"/>
        <v>0</v>
      </c>
    </row>
    <row r="106" spans="2:11" ht="15.75" customHeight="1">
      <c r="B106" s="44"/>
      <c r="C106" s="6">
        <v>501015</v>
      </c>
      <c r="D106" s="6" t="s">
        <v>72</v>
      </c>
      <c r="E106" s="6">
        <v>38</v>
      </c>
      <c r="F106" s="6" t="s">
        <v>126</v>
      </c>
      <c r="G106" s="6"/>
      <c r="H106" s="47">
        <v>303</v>
      </c>
      <c r="I106" s="34" t="s">
        <v>262</v>
      </c>
      <c r="J106" s="46"/>
      <c r="K106" s="32">
        <f t="shared" si="2"/>
        <v>0</v>
      </c>
    </row>
    <row r="107" spans="2:11" ht="16.5" customHeight="1">
      <c r="B107" s="57"/>
      <c r="C107" s="48">
        <v>501020</v>
      </c>
      <c r="D107" s="48" t="s">
        <v>73</v>
      </c>
      <c r="E107" s="48">
        <v>50</v>
      </c>
      <c r="F107" s="48" t="s">
        <v>126</v>
      </c>
      <c r="G107" s="48"/>
      <c r="H107" s="50">
        <v>401.94</v>
      </c>
      <c r="I107" s="34" t="s">
        <v>263</v>
      </c>
      <c r="J107" s="46"/>
      <c r="K107" s="32">
        <f t="shared" si="2"/>
        <v>0</v>
      </c>
    </row>
    <row r="108" spans="2:11" ht="38.25" customHeight="1">
      <c r="B108" s="80" t="s">
        <v>163</v>
      </c>
      <c r="C108" s="6">
        <v>501205</v>
      </c>
      <c r="D108" s="6" t="s">
        <v>157</v>
      </c>
      <c r="E108" s="6" t="s">
        <v>158</v>
      </c>
      <c r="F108" s="6" t="s">
        <v>126</v>
      </c>
      <c r="G108" s="6"/>
      <c r="H108" s="47">
        <v>52.17</v>
      </c>
      <c r="I108" s="34" t="s">
        <v>264</v>
      </c>
      <c r="J108" s="46"/>
      <c r="K108" s="32">
        <f t="shared" si="2"/>
        <v>0</v>
      </c>
    </row>
    <row r="109" spans="2:11" ht="37.5" customHeight="1">
      <c r="B109" s="81"/>
      <c r="C109" s="6">
        <v>501105</v>
      </c>
      <c r="D109" s="6" t="s">
        <v>157</v>
      </c>
      <c r="E109" s="6" t="s">
        <v>159</v>
      </c>
      <c r="F109" s="6" t="s">
        <v>126</v>
      </c>
      <c r="G109" s="6"/>
      <c r="H109" s="47">
        <v>52.17</v>
      </c>
      <c r="I109" s="34" t="s">
        <v>265</v>
      </c>
      <c r="J109" s="46"/>
      <c r="K109" s="32">
        <f t="shared" si="2"/>
        <v>0</v>
      </c>
    </row>
    <row r="110" spans="2:11" ht="15">
      <c r="B110" s="25" t="s">
        <v>25</v>
      </c>
      <c r="C110" s="41">
        <v>30180705</v>
      </c>
      <c r="D110" s="41" t="s">
        <v>83</v>
      </c>
      <c r="E110" s="41" t="s">
        <v>110</v>
      </c>
      <c r="F110" s="41" t="s">
        <v>126</v>
      </c>
      <c r="G110" s="41"/>
      <c r="H110" s="43">
        <v>2.4</v>
      </c>
      <c r="I110" s="34" t="s">
        <v>266</v>
      </c>
      <c r="J110" s="46"/>
      <c r="K110" s="32">
        <f aca="true" t="shared" si="3" ref="K110:K141">J110*H110</f>
        <v>0</v>
      </c>
    </row>
    <row r="111" spans="2:11" ht="12.75">
      <c r="B111" s="8"/>
      <c r="C111" s="6">
        <v>30181005</v>
      </c>
      <c r="D111" s="6" t="s">
        <v>84</v>
      </c>
      <c r="E111" s="6" t="s">
        <v>112</v>
      </c>
      <c r="F111" s="6" t="s">
        <v>126</v>
      </c>
      <c r="G111" s="6"/>
      <c r="H111" s="47">
        <v>9.56</v>
      </c>
      <c r="I111" s="34" t="s">
        <v>267</v>
      </c>
      <c r="J111" s="46"/>
      <c r="K111" s="32">
        <f t="shared" si="3"/>
        <v>0</v>
      </c>
    </row>
    <row r="112" spans="2:11" ht="12.75">
      <c r="B112" s="8"/>
      <c r="C112" s="6">
        <v>30181007</v>
      </c>
      <c r="D112" s="6" t="s">
        <v>85</v>
      </c>
      <c r="E112" s="6" t="s">
        <v>111</v>
      </c>
      <c r="F112" s="6" t="s">
        <v>126</v>
      </c>
      <c r="G112" s="6"/>
      <c r="H112" s="47">
        <v>8.27</v>
      </c>
      <c r="I112" s="34" t="s">
        <v>268</v>
      </c>
      <c r="J112" s="46"/>
      <c r="K112" s="32">
        <f t="shared" si="3"/>
        <v>0</v>
      </c>
    </row>
    <row r="113" spans="2:11" ht="12.75">
      <c r="B113" s="8"/>
      <c r="C113" s="6">
        <v>30181205</v>
      </c>
      <c r="D113" s="6" t="s">
        <v>86</v>
      </c>
      <c r="E113" s="6" t="s">
        <v>113</v>
      </c>
      <c r="F113" s="6" t="s">
        <v>126</v>
      </c>
      <c r="G113" s="6"/>
      <c r="H113" s="47">
        <v>13.2</v>
      </c>
      <c r="I113" s="34" t="s">
        <v>269</v>
      </c>
      <c r="J113" s="46"/>
      <c r="K113" s="32">
        <f t="shared" si="3"/>
        <v>0</v>
      </c>
    </row>
    <row r="114" spans="2:11" ht="12.75">
      <c r="B114" s="8"/>
      <c r="C114" s="6">
        <v>30181207</v>
      </c>
      <c r="D114" s="6" t="s">
        <v>87</v>
      </c>
      <c r="E114" s="6" t="s">
        <v>114</v>
      </c>
      <c r="F114" s="6" t="s">
        <v>126</v>
      </c>
      <c r="G114" s="6"/>
      <c r="H114" s="47">
        <v>13.2</v>
      </c>
      <c r="I114" s="34" t="s">
        <v>270</v>
      </c>
      <c r="J114" s="46"/>
      <c r="K114" s="32">
        <f t="shared" si="3"/>
        <v>0</v>
      </c>
    </row>
    <row r="115" spans="2:11" ht="12.75">
      <c r="B115" s="44"/>
      <c r="C115" s="6">
        <v>30181210</v>
      </c>
      <c r="D115" s="6" t="s">
        <v>88</v>
      </c>
      <c r="E115" s="6" t="s">
        <v>115</v>
      </c>
      <c r="F115" s="6" t="s">
        <v>126</v>
      </c>
      <c r="G115" s="6"/>
      <c r="H115" s="47">
        <v>13.2</v>
      </c>
      <c r="I115" s="34" t="s">
        <v>271</v>
      </c>
      <c r="J115" s="46"/>
      <c r="K115" s="32">
        <f t="shared" si="3"/>
        <v>0</v>
      </c>
    </row>
    <row r="116" spans="2:11" ht="12.75">
      <c r="B116" s="44"/>
      <c r="C116" s="6">
        <v>30181505</v>
      </c>
      <c r="D116" s="6" t="s">
        <v>89</v>
      </c>
      <c r="E116" s="6" t="s">
        <v>116</v>
      </c>
      <c r="F116" s="6" t="s">
        <v>126</v>
      </c>
      <c r="G116" s="6"/>
      <c r="H116" s="47">
        <v>15.56</v>
      </c>
      <c r="I116" s="34" t="s">
        <v>272</v>
      </c>
      <c r="J116" s="46"/>
      <c r="K116" s="32">
        <f t="shared" si="3"/>
        <v>0</v>
      </c>
    </row>
    <row r="117" spans="2:11" ht="12.75">
      <c r="B117" s="44"/>
      <c r="C117" s="6">
        <v>30181507</v>
      </c>
      <c r="D117" s="6" t="s">
        <v>90</v>
      </c>
      <c r="E117" s="6" t="s">
        <v>117</v>
      </c>
      <c r="F117" s="6" t="s">
        <v>126</v>
      </c>
      <c r="G117" s="6"/>
      <c r="H117" s="47">
        <v>15.56</v>
      </c>
      <c r="I117" s="34" t="s">
        <v>273</v>
      </c>
      <c r="J117" s="46"/>
      <c r="K117" s="32">
        <f t="shared" si="3"/>
        <v>0</v>
      </c>
    </row>
    <row r="118" spans="2:11" ht="12.75">
      <c r="B118" s="8"/>
      <c r="C118" s="6">
        <v>30181510</v>
      </c>
      <c r="D118" s="6" t="s">
        <v>91</v>
      </c>
      <c r="E118" s="6" t="s">
        <v>118</v>
      </c>
      <c r="F118" s="6" t="s">
        <v>126</v>
      </c>
      <c r="G118" s="6"/>
      <c r="H118" s="47">
        <v>15.56</v>
      </c>
      <c r="I118" s="34" t="s">
        <v>274</v>
      </c>
      <c r="J118" s="46"/>
      <c r="K118" s="32">
        <f t="shared" si="3"/>
        <v>0</v>
      </c>
    </row>
    <row r="119" spans="2:11" ht="12.75">
      <c r="B119" s="8"/>
      <c r="C119" s="6">
        <v>30181512</v>
      </c>
      <c r="D119" s="6" t="s">
        <v>92</v>
      </c>
      <c r="E119" s="6" t="s">
        <v>119</v>
      </c>
      <c r="F119" s="6" t="s">
        <v>126</v>
      </c>
      <c r="G119" s="6"/>
      <c r="H119" s="47">
        <v>15.56</v>
      </c>
      <c r="I119" s="34" t="s">
        <v>275</v>
      </c>
      <c r="J119" s="46"/>
      <c r="K119" s="32">
        <f t="shared" si="3"/>
        <v>0</v>
      </c>
    </row>
    <row r="120" spans="2:11" ht="12.75">
      <c r="B120" s="8"/>
      <c r="C120" s="6">
        <v>30182005</v>
      </c>
      <c r="D120" s="6" t="s">
        <v>93</v>
      </c>
      <c r="E120" s="6" t="s">
        <v>120</v>
      </c>
      <c r="F120" s="6" t="s">
        <v>126</v>
      </c>
      <c r="G120" s="6"/>
      <c r="H120" s="47">
        <v>36.98</v>
      </c>
      <c r="I120" s="34" t="s">
        <v>276</v>
      </c>
      <c r="J120" s="46"/>
      <c r="K120" s="32">
        <f t="shared" si="3"/>
        <v>0</v>
      </c>
    </row>
    <row r="121" spans="2:11" ht="12.75">
      <c r="B121" s="8"/>
      <c r="C121" s="6">
        <v>30182007</v>
      </c>
      <c r="D121" s="6" t="s">
        <v>94</v>
      </c>
      <c r="E121" s="6" t="s">
        <v>121</v>
      </c>
      <c r="F121" s="6" t="s">
        <v>126</v>
      </c>
      <c r="G121" s="6"/>
      <c r="H121" s="47">
        <v>36.98</v>
      </c>
      <c r="I121" s="34" t="s">
        <v>277</v>
      </c>
      <c r="J121" s="46"/>
      <c r="K121" s="32">
        <f t="shared" si="3"/>
        <v>0</v>
      </c>
    </row>
    <row r="122" spans="2:11" ht="12.75">
      <c r="B122" s="44"/>
      <c r="C122" s="6">
        <v>30182010</v>
      </c>
      <c r="D122" s="6" t="s">
        <v>95</v>
      </c>
      <c r="E122" s="6" t="s">
        <v>122</v>
      </c>
      <c r="F122" s="6" t="s">
        <v>126</v>
      </c>
      <c r="G122" s="6"/>
      <c r="H122" s="47">
        <v>36.98</v>
      </c>
      <c r="I122" s="34" t="s">
        <v>278</v>
      </c>
      <c r="J122" s="46"/>
      <c r="K122" s="32">
        <f t="shared" si="3"/>
        <v>0</v>
      </c>
    </row>
    <row r="123" spans="2:11" ht="12.75">
      <c r="B123" s="6"/>
      <c r="C123" s="6">
        <v>30182012</v>
      </c>
      <c r="D123" s="6" t="s">
        <v>96</v>
      </c>
      <c r="E123" s="6" t="s">
        <v>123</v>
      </c>
      <c r="F123" s="6" t="s">
        <v>126</v>
      </c>
      <c r="G123" s="6"/>
      <c r="H123" s="47">
        <v>36.98</v>
      </c>
      <c r="I123" s="34" t="s">
        <v>279</v>
      </c>
      <c r="J123" s="46"/>
      <c r="K123" s="32">
        <f t="shared" si="3"/>
        <v>0</v>
      </c>
    </row>
    <row r="124" spans="2:11" ht="12.75">
      <c r="B124" s="20"/>
      <c r="C124" s="48">
        <v>30182015</v>
      </c>
      <c r="D124" s="48" t="s">
        <v>97</v>
      </c>
      <c r="E124" s="49" t="s">
        <v>124</v>
      </c>
      <c r="F124" s="48" t="s">
        <v>126</v>
      </c>
      <c r="G124" s="48"/>
      <c r="H124" s="50">
        <v>36.98</v>
      </c>
      <c r="I124" s="34" t="s">
        <v>280</v>
      </c>
      <c r="J124" s="46"/>
      <c r="K124" s="32">
        <f t="shared" si="3"/>
        <v>0</v>
      </c>
    </row>
    <row r="125" spans="2:11" ht="22.5" customHeight="1">
      <c r="B125" s="25" t="s">
        <v>26</v>
      </c>
      <c r="C125" s="41">
        <v>51005</v>
      </c>
      <c r="D125" s="41" t="s">
        <v>68</v>
      </c>
      <c r="E125" s="41">
        <v>13</v>
      </c>
      <c r="F125" s="41" t="s">
        <v>126</v>
      </c>
      <c r="G125" s="41"/>
      <c r="H125" s="43">
        <v>3.04</v>
      </c>
      <c r="I125" s="34" t="s">
        <v>281</v>
      </c>
      <c r="J125" s="46"/>
      <c r="K125" s="32">
        <f t="shared" si="3"/>
        <v>0</v>
      </c>
    </row>
    <row r="126" spans="2:11" ht="30" customHeight="1">
      <c r="B126" s="26" t="s">
        <v>27</v>
      </c>
      <c r="C126" s="6">
        <v>51007</v>
      </c>
      <c r="D126" s="6" t="s">
        <v>69</v>
      </c>
      <c r="E126" s="6">
        <v>19</v>
      </c>
      <c r="F126" s="6" t="s">
        <v>126</v>
      </c>
      <c r="G126" s="6"/>
      <c r="H126" s="50">
        <v>2.71</v>
      </c>
      <c r="I126" s="34" t="s">
        <v>282</v>
      </c>
      <c r="J126" s="46"/>
      <c r="K126" s="32">
        <f t="shared" si="3"/>
        <v>0</v>
      </c>
    </row>
    <row r="127" spans="2:11" ht="59.25" customHeight="1">
      <c r="B127" s="28" t="s">
        <v>28</v>
      </c>
      <c r="C127" s="53">
        <v>7101</v>
      </c>
      <c r="D127" s="53" t="s">
        <v>98</v>
      </c>
      <c r="E127" s="53" t="s">
        <v>125</v>
      </c>
      <c r="F127" s="53" t="s">
        <v>126</v>
      </c>
      <c r="G127" s="53"/>
      <c r="H127" s="54">
        <v>140</v>
      </c>
      <c r="I127" s="34" t="s">
        <v>283</v>
      </c>
      <c r="J127" s="46"/>
      <c r="K127" s="32">
        <f t="shared" si="3"/>
        <v>0</v>
      </c>
    </row>
    <row r="128" spans="2:11" ht="16.5" customHeight="1">
      <c r="B128" s="25" t="s">
        <v>153</v>
      </c>
      <c r="C128" s="41" t="s">
        <v>167</v>
      </c>
      <c r="D128" s="41"/>
      <c r="E128" s="41" t="s">
        <v>100</v>
      </c>
      <c r="F128" s="41" t="s">
        <v>146</v>
      </c>
      <c r="G128" s="41"/>
      <c r="H128" s="47">
        <v>39.6</v>
      </c>
      <c r="I128" s="34" t="s">
        <v>284</v>
      </c>
      <c r="J128" s="46"/>
      <c r="K128" s="32">
        <f t="shared" si="3"/>
        <v>0</v>
      </c>
    </row>
    <row r="129" spans="2:11" ht="17.25" customHeight="1">
      <c r="B129" s="8"/>
      <c r="C129" s="6" t="s">
        <v>168</v>
      </c>
      <c r="D129" s="6"/>
      <c r="E129" s="6" t="s">
        <v>101</v>
      </c>
      <c r="F129" s="6" t="s">
        <v>146</v>
      </c>
      <c r="G129" s="6"/>
      <c r="H129" s="47">
        <v>57.37</v>
      </c>
      <c r="I129" s="34" t="s">
        <v>285</v>
      </c>
      <c r="J129" s="46"/>
      <c r="K129" s="32">
        <f t="shared" si="3"/>
        <v>0</v>
      </c>
    </row>
    <row r="130" spans="2:11" ht="15.75" customHeight="1">
      <c r="B130" s="20"/>
      <c r="C130" s="48" t="s">
        <v>169</v>
      </c>
      <c r="D130" s="48"/>
      <c r="E130" s="48" t="s">
        <v>102</v>
      </c>
      <c r="F130" s="48" t="s">
        <v>146</v>
      </c>
      <c r="G130" s="48"/>
      <c r="H130" s="47">
        <v>97.36</v>
      </c>
      <c r="I130" s="34" t="s">
        <v>286</v>
      </c>
      <c r="J130" s="46"/>
      <c r="K130" s="32">
        <f t="shared" si="3"/>
        <v>0</v>
      </c>
    </row>
    <row r="131" spans="2:11" ht="16.5" customHeight="1">
      <c r="B131" s="29" t="s">
        <v>154</v>
      </c>
      <c r="C131" s="53">
        <v>2011229</v>
      </c>
      <c r="D131" s="53"/>
      <c r="E131" s="53" t="s">
        <v>99</v>
      </c>
      <c r="F131" s="53" t="s">
        <v>146</v>
      </c>
      <c r="G131" s="53"/>
      <c r="H131" s="54">
        <v>23.21</v>
      </c>
      <c r="I131" s="34" t="s">
        <v>287</v>
      </c>
      <c r="J131" s="46"/>
      <c r="K131" s="32">
        <f t="shared" si="3"/>
        <v>0</v>
      </c>
    </row>
    <row r="132" spans="2:11" ht="15.75" customHeight="1">
      <c r="B132" s="29" t="s">
        <v>155</v>
      </c>
      <c r="C132" s="53" t="s">
        <v>156</v>
      </c>
      <c r="D132" s="53"/>
      <c r="E132" s="53" t="s">
        <v>145</v>
      </c>
      <c r="F132" s="48" t="s">
        <v>146</v>
      </c>
      <c r="G132" s="53"/>
      <c r="H132" s="54">
        <v>41.27</v>
      </c>
      <c r="I132" s="34" t="s">
        <v>289</v>
      </c>
      <c r="J132" s="46"/>
      <c r="K132" s="32">
        <f t="shared" si="3"/>
        <v>0</v>
      </c>
    </row>
    <row r="133" spans="2:11" ht="15.75" customHeight="1">
      <c r="B133" s="8"/>
      <c r="C133" s="9"/>
      <c r="D133" s="5"/>
      <c r="E133" s="5"/>
      <c r="F133" s="9"/>
      <c r="G133" s="5"/>
      <c r="H133" s="10"/>
      <c r="I133" s="21"/>
      <c r="J133" s="22"/>
      <c r="K133" s="23"/>
    </row>
    <row r="134" spans="2:11" ht="15.75" customHeight="1">
      <c r="B134" s="8"/>
      <c r="C134" s="9"/>
      <c r="D134" s="5"/>
      <c r="E134" s="5"/>
      <c r="F134" s="9"/>
      <c r="G134" s="5"/>
      <c r="H134" s="10"/>
      <c r="I134" s="21"/>
      <c r="J134" s="22"/>
      <c r="K134" s="23"/>
    </row>
    <row r="135" spans="2:11" ht="12.75">
      <c r="B135" s="7"/>
      <c r="C135" s="9"/>
      <c r="D135" s="5"/>
      <c r="E135" s="5"/>
      <c r="F135" s="9"/>
      <c r="G135" s="5"/>
      <c r="H135" s="10"/>
      <c r="I135" s="21"/>
      <c r="J135" s="22"/>
      <c r="K135" s="23"/>
    </row>
    <row r="136" spans="2:6" ht="15.75">
      <c r="B136" s="77" t="s">
        <v>0</v>
      </c>
      <c r="C136" s="77"/>
      <c r="D136" s="77"/>
      <c r="E136" s="77"/>
      <c r="F136" s="77"/>
    </row>
    <row r="137" spans="2:6" ht="15.75">
      <c r="B137" s="78" t="s">
        <v>127</v>
      </c>
      <c r="C137" s="78"/>
      <c r="D137" s="78"/>
      <c r="E137" s="78"/>
      <c r="F137" s="78"/>
    </row>
    <row r="138" spans="2:6" ht="15">
      <c r="B138" s="79" t="s">
        <v>290</v>
      </c>
      <c r="C138" s="79"/>
      <c r="D138" s="79"/>
      <c r="E138" s="79"/>
      <c r="F138" s="79"/>
    </row>
    <row r="139" spans="2:10" ht="14.25">
      <c r="B139" s="61" t="s">
        <v>293</v>
      </c>
      <c r="C139" s="68" t="s">
        <v>294</v>
      </c>
      <c r="D139" s="69"/>
      <c r="E139" s="68" t="s">
        <v>295</v>
      </c>
      <c r="F139" s="70"/>
      <c r="G139" s="70"/>
      <c r="H139" s="62"/>
      <c r="I139" s="2"/>
      <c r="J139" s="62"/>
    </row>
    <row r="140" spans="2:6" ht="14.25" thickBot="1">
      <c r="B140" s="11"/>
      <c r="C140" s="11"/>
      <c r="D140" s="12"/>
      <c r="E140" s="13"/>
      <c r="F140" s="13"/>
    </row>
    <row r="141" spans="2:6" ht="20.25" thickBot="1">
      <c r="B141" s="74" t="s">
        <v>128</v>
      </c>
      <c r="C141" s="75"/>
      <c r="D141" s="75"/>
      <c r="E141" s="75"/>
      <c r="F141" s="76"/>
    </row>
    <row r="142" spans="2:6" ht="13.5">
      <c r="B142" s="11"/>
      <c r="C142" s="11"/>
      <c r="D142" s="12"/>
      <c r="E142" s="13"/>
      <c r="F142" s="13"/>
    </row>
    <row r="143" spans="1:9" ht="13.5">
      <c r="A143" s="60"/>
      <c r="B143" s="63" t="s">
        <v>129</v>
      </c>
      <c r="C143" s="64"/>
      <c r="D143" s="13"/>
      <c r="E143" s="13"/>
      <c r="F143" s="13"/>
      <c r="G143" s="13"/>
      <c r="H143" s="13"/>
      <c r="I143" s="13"/>
    </row>
    <row r="144" spans="1:9" ht="13.5">
      <c r="A144" s="60"/>
      <c r="B144" s="63"/>
      <c r="C144" s="64"/>
      <c r="D144" s="13"/>
      <c r="E144" s="13"/>
      <c r="F144" s="13"/>
      <c r="G144" s="13"/>
      <c r="H144" s="13"/>
      <c r="I144" s="13"/>
    </row>
    <row r="145" spans="1:9" ht="13.5">
      <c r="A145" s="60"/>
      <c r="B145" s="63" t="s">
        <v>130</v>
      </c>
      <c r="C145" s="64"/>
      <c r="D145" s="13"/>
      <c r="E145" s="13"/>
      <c r="F145" s="13"/>
      <c r="G145" s="13"/>
      <c r="H145" s="13"/>
      <c r="I145" s="13"/>
    </row>
    <row r="146" spans="1:9" ht="13.5">
      <c r="A146" s="60"/>
      <c r="B146" s="63"/>
      <c r="C146" s="64"/>
      <c r="D146" s="13"/>
      <c r="E146" s="13"/>
      <c r="F146" s="13"/>
      <c r="G146" s="13"/>
      <c r="H146" s="13"/>
      <c r="I146" s="13"/>
    </row>
    <row r="147" spans="1:9" ht="13.5">
      <c r="A147" s="60"/>
      <c r="B147" s="65" t="s">
        <v>296</v>
      </c>
      <c r="C147" s="66"/>
      <c r="D147" s="67"/>
      <c r="E147" s="67"/>
      <c r="F147" s="67"/>
      <c r="G147" s="13"/>
      <c r="H147" s="13"/>
      <c r="I147" s="13"/>
    </row>
    <row r="148" spans="1:9" ht="13.5">
      <c r="A148" s="60"/>
      <c r="B148" s="63" t="s">
        <v>297</v>
      </c>
      <c r="C148" s="64"/>
      <c r="D148" s="13"/>
      <c r="E148" s="13"/>
      <c r="F148" s="13"/>
      <c r="G148" s="13"/>
      <c r="H148" s="13"/>
      <c r="I148" s="13"/>
    </row>
    <row r="149" spans="1:9" ht="13.5">
      <c r="A149" s="60"/>
      <c r="B149" s="63"/>
      <c r="C149" s="64"/>
      <c r="D149" s="13"/>
      <c r="E149" s="13"/>
      <c r="F149" s="13"/>
      <c r="G149" s="13"/>
      <c r="H149" s="13"/>
      <c r="I149" s="13"/>
    </row>
    <row r="150" spans="1:9" ht="13.5">
      <c r="A150" s="60"/>
      <c r="B150" s="63" t="s">
        <v>298</v>
      </c>
      <c r="C150" s="64"/>
      <c r="D150" s="13"/>
      <c r="E150" s="13"/>
      <c r="F150" s="13"/>
      <c r="G150" s="13"/>
      <c r="H150" s="13"/>
      <c r="I150" s="13"/>
    </row>
    <row r="151" spans="1:9" ht="13.5">
      <c r="A151" s="60"/>
      <c r="B151" s="63"/>
      <c r="C151" s="64"/>
      <c r="D151" s="13"/>
      <c r="E151" s="13"/>
      <c r="F151" s="13"/>
      <c r="G151" s="13"/>
      <c r="H151" s="13"/>
      <c r="I151" s="13"/>
    </row>
    <row r="152" spans="1:9" ht="13.5">
      <c r="A152" s="60"/>
      <c r="B152" s="63" t="s">
        <v>131</v>
      </c>
      <c r="C152" s="64"/>
      <c r="D152" s="13"/>
      <c r="E152" s="13"/>
      <c r="F152" s="13"/>
      <c r="G152" s="13"/>
      <c r="H152" s="13"/>
      <c r="I152" s="13"/>
    </row>
    <row r="153" spans="1:9" ht="13.5">
      <c r="A153" s="60"/>
      <c r="B153" s="63" t="s">
        <v>132</v>
      </c>
      <c r="C153" s="64"/>
      <c r="D153" s="13"/>
      <c r="E153" s="13"/>
      <c r="F153" s="13"/>
      <c r="G153" s="13"/>
      <c r="H153" s="13"/>
      <c r="I153" s="13"/>
    </row>
    <row r="154" spans="1:9" ht="13.5">
      <c r="A154" s="60"/>
      <c r="B154" s="63" t="s">
        <v>133</v>
      </c>
      <c r="C154" s="64"/>
      <c r="D154" s="13"/>
      <c r="E154" s="13"/>
      <c r="F154" s="13"/>
      <c r="G154" s="13"/>
      <c r="H154" s="13"/>
      <c r="I154" s="13"/>
    </row>
    <row r="155" spans="1:9" ht="13.5">
      <c r="A155" s="60"/>
      <c r="B155" s="63" t="s">
        <v>134</v>
      </c>
      <c r="C155" s="64"/>
      <c r="D155" s="13"/>
      <c r="E155" s="13"/>
      <c r="F155" s="13"/>
      <c r="G155" s="13"/>
      <c r="H155" s="13"/>
      <c r="I155" s="13"/>
    </row>
    <row r="156" spans="1:9" ht="13.5">
      <c r="A156" s="60"/>
      <c r="B156" s="63"/>
      <c r="C156" s="64"/>
      <c r="D156" s="13"/>
      <c r="E156" s="13"/>
      <c r="F156" s="13"/>
      <c r="G156" s="13"/>
      <c r="H156" s="13"/>
      <c r="I156" s="13"/>
    </row>
    <row r="157" spans="1:9" ht="13.5">
      <c r="A157" s="60"/>
      <c r="B157" s="63" t="s">
        <v>135</v>
      </c>
      <c r="C157" s="64"/>
      <c r="D157" s="13"/>
      <c r="E157" s="13"/>
      <c r="F157" s="13"/>
      <c r="G157" s="13"/>
      <c r="H157" s="13"/>
      <c r="I157" s="13"/>
    </row>
    <row r="158" spans="1:9" ht="13.5">
      <c r="A158" s="60"/>
      <c r="B158" s="63"/>
      <c r="C158" s="64"/>
      <c r="D158" s="13"/>
      <c r="E158" s="13"/>
      <c r="F158" s="13"/>
      <c r="G158" s="13"/>
      <c r="H158" s="13"/>
      <c r="I158" s="13"/>
    </row>
    <row r="159" spans="1:9" ht="13.5">
      <c r="A159" s="60"/>
      <c r="B159" s="63" t="s">
        <v>136</v>
      </c>
      <c r="C159" s="64"/>
      <c r="D159" s="13"/>
      <c r="E159" s="13"/>
      <c r="F159" s="13"/>
      <c r="G159" s="13"/>
      <c r="H159" s="13"/>
      <c r="I159" s="13"/>
    </row>
    <row r="160" spans="1:9" ht="13.5">
      <c r="A160" s="60"/>
      <c r="B160" s="63" t="s">
        <v>137</v>
      </c>
      <c r="C160" s="64"/>
      <c r="D160" s="13"/>
      <c r="E160" s="13"/>
      <c r="F160" s="13"/>
      <c r="G160" s="13"/>
      <c r="H160" s="13"/>
      <c r="I160" s="13"/>
    </row>
    <row r="161" spans="1:9" ht="13.5">
      <c r="A161" s="60"/>
      <c r="B161" s="63" t="s">
        <v>138</v>
      </c>
      <c r="C161" s="64"/>
      <c r="D161" s="13"/>
      <c r="E161" s="13"/>
      <c r="F161" s="13"/>
      <c r="G161" s="13"/>
      <c r="H161" s="13"/>
      <c r="I161" s="13"/>
    </row>
    <row r="162" spans="1:9" ht="13.5">
      <c r="A162" s="60"/>
      <c r="B162" s="63"/>
      <c r="C162" s="64"/>
      <c r="D162" s="13"/>
      <c r="E162" s="13"/>
      <c r="F162" s="13"/>
      <c r="G162" s="13"/>
      <c r="H162" s="13"/>
      <c r="I162" s="13"/>
    </row>
    <row r="163" spans="1:9" ht="13.5">
      <c r="A163" s="60"/>
      <c r="B163" s="63" t="s">
        <v>299</v>
      </c>
      <c r="C163" s="64"/>
      <c r="D163" s="13"/>
      <c r="E163" s="13"/>
      <c r="F163" s="13"/>
      <c r="G163" s="13"/>
      <c r="H163" s="13"/>
      <c r="I163" s="13"/>
    </row>
  </sheetData>
  <sheetProtection password="8F18" sheet="1"/>
  <mergeCells count="11">
    <mergeCell ref="B3:C3"/>
    <mergeCell ref="C139:D139"/>
    <mergeCell ref="E139:G139"/>
    <mergeCell ref="D1:K1"/>
    <mergeCell ref="D2:K2"/>
    <mergeCell ref="D3:K3"/>
    <mergeCell ref="B141:F141"/>
    <mergeCell ref="B136:F136"/>
    <mergeCell ref="B137:F137"/>
    <mergeCell ref="B138:F138"/>
    <mergeCell ref="B108:B109"/>
  </mergeCells>
  <hyperlinks>
    <hyperlink ref="B139" r:id="rId1" display="ventas@dmajum.com"/>
    <hyperlink ref="C139" r:id="rId2" display="servicos1@dmajum.com"/>
    <hyperlink ref="E139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