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65461" windowWidth="9090" windowHeight="105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<sst xmlns="http://schemas.openxmlformats.org/spreadsheetml/2006/main" count="1518" uniqueCount="835">
  <si>
    <t xml:space="preserve"> 1/2</t>
  </si>
  <si>
    <t xml:space="preserve"> 1"</t>
  </si>
  <si>
    <t xml:space="preserve"> 1/20</t>
  </si>
  <si>
    <t xml:space="preserve"> 1/10</t>
  </si>
  <si>
    <t xml:space="preserve"> 1/50</t>
  </si>
  <si>
    <t xml:space="preserve"> 1/40</t>
  </si>
  <si>
    <t>25/300</t>
  </si>
  <si>
    <t>10/150</t>
  </si>
  <si>
    <t xml:space="preserve"> 1/35</t>
  </si>
  <si>
    <t xml:space="preserve"> 1/15</t>
  </si>
  <si>
    <t xml:space="preserve"> 1/1</t>
  </si>
  <si>
    <t xml:space="preserve"> 10/50</t>
  </si>
  <si>
    <t xml:space="preserve"> 1/5</t>
  </si>
  <si>
    <t>10/250</t>
  </si>
  <si>
    <t>10/200</t>
  </si>
  <si>
    <t>25/100</t>
  </si>
  <si>
    <t xml:space="preserve"> 5/50</t>
  </si>
  <si>
    <t xml:space="preserve"> 1/4</t>
  </si>
  <si>
    <t xml:space="preserve"> 2/20</t>
  </si>
  <si>
    <t xml:space="preserve"> 1/8</t>
  </si>
  <si>
    <t xml:space="preserve"> 5/40</t>
  </si>
  <si>
    <t xml:space="preserve"> 1/6</t>
  </si>
  <si>
    <t>DISTRIBUIDORA MAJUM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</si>
  <si>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</si>
  <si>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</si>
  <si>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</si>
  <si>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</si>
  <si>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</si>
  <si>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</si>
  <si>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</si>
  <si>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</si>
  <si>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Medida PLg</t>
  </si>
  <si>
    <t>Medida mm</t>
  </si>
  <si>
    <t>Unidad</t>
  </si>
  <si>
    <t>Embalaje Estandar</t>
  </si>
  <si>
    <t>Precio Unitario $/M o $/Pza</t>
  </si>
  <si>
    <t>Cantidad Requerida  M  o Pzas</t>
  </si>
  <si>
    <t>Sub total requerido $ sin iva</t>
  </si>
  <si>
    <t>CONECTOR TR a R/EXT.</t>
  </si>
  <si>
    <t>CODO TR a TR</t>
  </si>
  <si>
    <t>CODO 90º TR a R/ EXT.</t>
  </si>
  <si>
    <t>TEE TR a TR a TR</t>
  </si>
  <si>
    <t>TEE (REDUCIDA)</t>
  </si>
  <si>
    <t>TR a TR a TR</t>
  </si>
  <si>
    <t>TEE R/EXT. CENTRO</t>
  </si>
  <si>
    <t>COLECTOR LINEAL</t>
  </si>
  <si>
    <t>2 SALIDAS A TR</t>
  </si>
  <si>
    <t>3 SALIDAS A TR</t>
  </si>
  <si>
    <t>2 SALIDAS R. EXT.</t>
  </si>
  <si>
    <t>3 SALIDAS R. EXT.</t>
  </si>
  <si>
    <t>TAPON P/COLECTOR</t>
  </si>
  <si>
    <t>ADAPTADOR P/TUBO</t>
  </si>
  <si>
    <t>OJIVA DE COMPRESION</t>
  </si>
  <si>
    <t>TIJERAS CORTA/TUBO</t>
  </si>
  <si>
    <t>LLAVE P/COLECTOR</t>
  </si>
  <si>
    <t>PE (X)-AL PE (X) CONEXIONES MULTICAPA</t>
  </si>
  <si>
    <t>CONECTOR TR a R/INT.</t>
  </si>
  <si>
    <t>COPLE TR a TR</t>
  </si>
  <si>
    <t>CODO 90 TR a R/INT.</t>
  </si>
  <si>
    <t>P200161615</t>
  </si>
  <si>
    <t>P200161620</t>
  </si>
  <si>
    <t>P200202020</t>
  </si>
  <si>
    <t>P200252523</t>
  </si>
  <si>
    <t>P200323229</t>
  </si>
  <si>
    <t>P200404037</t>
  </si>
  <si>
    <t>P200505046</t>
  </si>
  <si>
    <t>P200636358</t>
  </si>
  <si>
    <t>P200757568</t>
  </si>
  <si>
    <t>P200909082</t>
  </si>
  <si>
    <t>P203161315</t>
  </si>
  <si>
    <t>P203161320</t>
  </si>
  <si>
    <t>P203161915</t>
  </si>
  <si>
    <t>P203161920</t>
  </si>
  <si>
    <t>P203201320</t>
  </si>
  <si>
    <t>P203201920</t>
  </si>
  <si>
    <t>P203251923</t>
  </si>
  <si>
    <t>P203252523</t>
  </si>
  <si>
    <t>P203321929</t>
  </si>
  <si>
    <t>P203322529</t>
  </si>
  <si>
    <t>P203403237</t>
  </si>
  <si>
    <t>P203503846</t>
  </si>
  <si>
    <t>P203635158</t>
  </si>
  <si>
    <t>P203756468</t>
  </si>
  <si>
    <t>P203907582</t>
  </si>
  <si>
    <t>P204161315</t>
  </si>
  <si>
    <t>P204161320</t>
  </si>
  <si>
    <t>P204161915</t>
  </si>
  <si>
    <t>P204161920</t>
  </si>
  <si>
    <t>P204201320</t>
  </si>
  <si>
    <t>P204201920</t>
  </si>
  <si>
    <t>P204251923</t>
  </si>
  <si>
    <t>P204252523</t>
  </si>
  <si>
    <t>P204321929</t>
  </si>
  <si>
    <t>P204322529</t>
  </si>
  <si>
    <t>P204403237</t>
  </si>
  <si>
    <t>P204503846</t>
  </si>
  <si>
    <t>P204635158</t>
  </si>
  <si>
    <t>P204756468</t>
  </si>
  <si>
    <t>P204907582</t>
  </si>
  <si>
    <t>P207161615</t>
  </si>
  <si>
    <t>P207161620</t>
  </si>
  <si>
    <t>P207202020</t>
  </si>
  <si>
    <t>P207252523</t>
  </si>
  <si>
    <t>P207323229</t>
  </si>
  <si>
    <t>P207404037</t>
  </si>
  <si>
    <t>P207757568</t>
  </si>
  <si>
    <t>P207909082</t>
  </si>
  <si>
    <t>P208H161315</t>
  </si>
  <si>
    <t>P208H161320</t>
  </si>
  <si>
    <t>P208H161915</t>
  </si>
  <si>
    <t>P208H161920</t>
  </si>
  <si>
    <t>P208H201320</t>
  </si>
  <si>
    <t>P208H201920</t>
  </si>
  <si>
    <t>P208H251923</t>
  </si>
  <si>
    <t>P208H252523</t>
  </si>
  <si>
    <t>P208H322529</t>
  </si>
  <si>
    <t>P208H403237</t>
  </si>
  <si>
    <t>P208H503846</t>
  </si>
  <si>
    <t>P208H756468</t>
  </si>
  <si>
    <t>P208H907582</t>
  </si>
  <si>
    <t>P208HR161320</t>
  </si>
  <si>
    <t>P208M161315</t>
  </si>
  <si>
    <t>P208M161320</t>
  </si>
  <si>
    <t>P208M161915</t>
  </si>
  <si>
    <t>P208M161920</t>
  </si>
  <si>
    <t>P208M201320</t>
  </si>
  <si>
    <t>P208M201920</t>
  </si>
  <si>
    <t>P208M251923</t>
  </si>
  <si>
    <t>P208M252523</t>
  </si>
  <si>
    <t>P208M322529</t>
  </si>
  <si>
    <t>P208M403237</t>
  </si>
  <si>
    <t>P208M503846</t>
  </si>
  <si>
    <t>P208M635158</t>
  </si>
  <si>
    <t>P208M756468</t>
  </si>
  <si>
    <t>P208M907582</t>
  </si>
  <si>
    <t>P2111615</t>
  </si>
  <si>
    <t>P2111620</t>
  </si>
  <si>
    <t>P2112020</t>
  </si>
  <si>
    <t>P2112523</t>
  </si>
  <si>
    <t>P2113229</t>
  </si>
  <si>
    <t>P2114037</t>
  </si>
  <si>
    <t>P2115046</t>
  </si>
  <si>
    <t>P2116358</t>
  </si>
  <si>
    <t>P2117568</t>
  </si>
  <si>
    <t>P2119082</t>
  </si>
  <si>
    <t>P21120161620</t>
  </si>
  <si>
    <t>P21120162020</t>
  </si>
  <si>
    <t>P21120201620</t>
  </si>
  <si>
    <t>P21125202023</t>
  </si>
  <si>
    <t>P212M16161315</t>
  </si>
  <si>
    <t>P212M16161320</t>
  </si>
  <si>
    <t>P212M16161915</t>
  </si>
  <si>
    <t>P212M20201920</t>
  </si>
  <si>
    <t>P212M25251923</t>
  </si>
  <si>
    <t>P212M25252523</t>
  </si>
  <si>
    <t>P212M32322529</t>
  </si>
  <si>
    <t>P212M40403237</t>
  </si>
  <si>
    <t>P212M50503846</t>
  </si>
  <si>
    <t>P212M63635158</t>
  </si>
  <si>
    <t>P212H16161315</t>
  </si>
  <si>
    <t>P212H16161320</t>
  </si>
  <si>
    <t>P212H25251923</t>
  </si>
  <si>
    <t>P212H25252523</t>
  </si>
  <si>
    <t>P212H32321929</t>
  </si>
  <si>
    <t>P212H32322529</t>
  </si>
  <si>
    <t>P212H40403237</t>
  </si>
  <si>
    <t>P212H50503846</t>
  </si>
  <si>
    <t>P212H63635158</t>
  </si>
  <si>
    <t>P212H75756468</t>
  </si>
  <si>
    <t>P112H90907582</t>
  </si>
  <si>
    <t>P95192TR15</t>
  </si>
  <si>
    <t>P95252TR15</t>
  </si>
  <si>
    <t>P95193TR15</t>
  </si>
  <si>
    <t>P95253TR15</t>
  </si>
  <si>
    <t>P96192</t>
  </si>
  <si>
    <t>P96252</t>
  </si>
  <si>
    <t>P96193</t>
  </si>
  <si>
    <t>P96253</t>
  </si>
  <si>
    <t>P98192TR15</t>
  </si>
  <si>
    <t>P98252TR15</t>
  </si>
  <si>
    <t>P98193TR15</t>
  </si>
  <si>
    <t>P98253TR15</t>
  </si>
  <si>
    <t>P97192</t>
  </si>
  <si>
    <t>P97252</t>
  </si>
  <si>
    <t>P97193</t>
  </si>
  <si>
    <t>P97253</t>
  </si>
  <si>
    <t>P21719</t>
  </si>
  <si>
    <t>P21725</t>
  </si>
  <si>
    <t>P21819</t>
  </si>
  <si>
    <t>P21825</t>
  </si>
  <si>
    <t>P1810P2530</t>
  </si>
  <si>
    <t>PREF4037</t>
  </si>
  <si>
    <t>PREF5046</t>
  </si>
  <si>
    <t>PREF6358</t>
  </si>
  <si>
    <t>PT20001</t>
  </si>
  <si>
    <t>PAP204161320</t>
  </si>
  <si>
    <t>PAP204161920</t>
  </si>
  <si>
    <t>PAP204201320</t>
  </si>
  <si>
    <t>PAP204201920</t>
  </si>
  <si>
    <t>PAP203161320</t>
  </si>
  <si>
    <t>PAP203161920</t>
  </si>
  <si>
    <t>PAP203201320</t>
  </si>
  <si>
    <t>PAP208H161320</t>
  </si>
  <si>
    <t>PAP208H201320</t>
  </si>
  <si>
    <t>PAP208H201920</t>
  </si>
  <si>
    <t>1/2x1/2"</t>
  </si>
  <si>
    <t>3/4x3/4"</t>
  </si>
  <si>
    <t>1x1"</t>
  </si>
  <si>
    <t>1 1/4x1 1/4"</t>
  </si>
  <si>
    <t>1 1/2X1 1/2"</t>
  </si>
  <si>
    <t>2X2"</t>
  </si>
  <si>
    <t>2 1/2X2 1/2"</t>
  </si>
  <si>
    <t>3X3"</t>
  </si>
  <si>
    <t>3 1/2X3 1/2"</t>
  </si>
  <si>
    <t>1/2X3/4"</t>
  </si>
  <si>
    <t>3/4X1/2"</t>
  </si>
  <si>
    <t>1X3/4"</t>
  </si>
  <si>
    <t>1 1/4X3/4"</t>
  </si>
  <si>
    <t>1 1/4X1"</t>
  </si>
  <si>
    <t>1 1/2X1 1/4"</t>
  </si>
  <si>
    <t>2X1 1/2"</t>
  </si>
  <si>
    <t>2 1/2X2"</t>
  </si>
  <si>
    <t>3X2 1/2"</t>
  </si>
  <si>
    <t>3 1/2X3"</t>
  </si>
  <si>
    <t>1/2X1/2X1/2"</t>
  </si>
  <si>
    <t>3/4X3/4X3/4"</t>
  </si>
  <si>
    <t>1X1X1"</t>
  </si>
  <si>
    <t>1 1/4X1 1/4X1 1/4"</t>
  </si>
  <si>
    <t>1 1/2X1 1/2X1 1/2</t>
  </si>
  <si>
    <t>2X2X2"</t>
  </si>
  <si>
    <t>2 1/2X2 1/2X2 1/2"</t>
  </si>
  <si>
    <t>3X3X3"</t>
  </si>
  <si>
    <t>3 1/2X3 1/2X3 1/2"</t>
  </si>
  <si>
    <t>3/4X1/2X1/2"</t>
  </si>
  <si>
    <t>3/4X1/2X3/4"</t>
  </si>
  <si>
    <t>3/4X3/4X1/2"</t>
  </si>
  <si>
    <t>1x3/4x3/4"</t>
  </si>
  <si>
    <t>1/2x1/2x3/4"</t>
  </si>
  <si>
    <t>1x1x3/4"</t>
  </si>
  <si>
    <t>1 1/4x1 1/4x1"</t>
  </si>
  <si>
    <t>1 1/2X1 1/2X1 1/4</t>
  </si>
  <si>
    <t>2X2X1 1/2"</t>
  </si>
  <si>
    <t>2 1/2X2 1/2X2"</t>
  </si>
  <si>
    <t>1 1/4x1 1/4x3/4"</t>
  </si>
  <si>
    <t>1 1/2X1 1/2X1"</t>
  </si>
  <si>
    <t>3X3X2 1/2"</t>
  </si>
  <si>
    <t>3 1/2X3 1/2X3"</t>
  </si>
  <si>
    <t>1X1/2"</t>
  </si>
  <si>
    <t>3/4"</t>
  </si>
  <si>
    <t xml:space="preserve"> 3/4"</t>
  </si>
  <si>
    <t>1/2"</t>
  </si>
  <si>
    <t>1"</t>
  </si>
  <si>
    <t>1 1/4"</t>
  </si>
  <si>
    <t>1 1/2"</t>
  </si>
  <si>
    <t>2"</t>
  </si>
  <si>
    <t>2 1/2"</t>
  </si>
  <si>
    <t>1/2X1/2"</t>
  </si>
  <si>
    <t>3/4X3/4"</t>
  </si>
  <si>
    <t>16X16</t>
  </si>
  <si>
    <t>20X20</t>
  </si>
  <si>
    <t>25X25</t>
  </si>
  <si>
    <t>32X32</t>
  </si>
  <si>
    <t>40X40</t>
  </si>
  <si>
    <t>50X50</t>
  </si>
  <si>
    <t>63X63</t>
  </si>
  <si>
    <t>75X75</t>
  </si>
  <si>
    <t>90X90</t>
  </si>
  <si>
    <t>16X1/2"</t>
  </si>
  <si>
    <t>16X3/4"</t>
  </si>
  <si>
    <t>20X1/2"</t>
  </si>
  <si>
    <t>20X3/4"</t>
  </si>
  <si>
    <t>25X3/4"</t>
  </si>
  <si>
    <t>25X1"</t>
  </si>
  <si>
    <t>32X3/4"</t>
  </si>
  <si>
    <t>32X1"</t>
  </si>
  <si>
    <t>40X1 1/4"</t>
  </si>
  <si>
    <t>50X1 1/2"</t>
  </si>
  <si>
    <t>63X2"</t>
  </si>
  <si>
    <t>75X2 1/2"</t>
  </si>
  <si>
    <t>90X3"</t>
  </si>
  <si>
    <t>16x1/2"</t>
  </si>
  <si>
    <t>16x3/4"</t>
  </si>
  <si>
    <t>20x1/2"</t>
  </si>
  <si>
    <t>20x3/4"</t>
  </si>
  <si>
    <t>25x3/4"</t>
  </si>
  <si>
    <t>25x1"</t>
  </si>
  <si>
    <t>32x3/4"</t>
  </si>
  <si>
    <t>32x1"</t>
  </si>
  <si>
    <t>40x1 1/4"</t>
  </si>
  <si>
    <t>50x1 1/2"</t>
  </si>
  <si>
    <t>63x2"</t>
  </si>
  <si>
    <t>75x2 1/2"</t>
  </si>
  <si>
    <t>90x3"</t>
  </si>
  <si>
    <t>16x16</t>
  </si>
  <si>
    <t>20x20</t>
  </si>
  <si>
    <t>25x25</t>
  </si>
  <si>
    <t>32x32</t>
  </si>
  <si>
    <t>40x40</t>
  </si>
  <si>
    <t>75x75</t>
  </si>
  <si>
    <t>90x90</t>
  </si>
  <si>
    <t>16x16x16</t>
  </si>
  <si>
    <t>20x20x20</t>
  </si>
  <si>
    <t>25x25x25</t>
  </si>
  <si>
    <t>32x32x32</t>
  </si>
  <si>
    <t>40x40x40</t>
  </si>
  <si>
    <t>50x50x50</t>
  </si>
  <si>
    <t>63x63x63</t>
  </si>
  <si>
    <t>75x75x75</t>
  </si>
  <si>
    <t>90x90x90</t>
  </si>
  <si>
    <t>20x16x16</t>
  </si>
  <si>
    <t>20x16x20</t>
  </si>
  <si>
    <t>20x20x16</t>
  </si>
  <si>
    <t>25x20x20</t>
  </si>
  <si>
    <t>16x16x1/2</t>
  </si>
  <si>
    <t>16x16x3/4</t>
  </si>
  <si>
    <t>20x20x3/4</t>
  </si>
  <si>
    <t>25x25x3/4</t>
  </si>
  <si>
    <t>25x25x1"</t>
  </si>
  <si>
    <t>32x32x1"</t>
  </si>
  <si>
    <t>40x40x1 1/4</t>
  </si>
  <si>
    <t>50x50x1 1/2</t>
  </si>
  <si>
    <t>63x63x2"</t>
  </si>
  <si>
    <t>16x16x1/2"</t>
  </si>
  <si>
    <t>20x20x1/2"</t>
  </si>
  <si>
    <t>25x25x3/4"</t>
  </si>
  <si>
    <t>32x32x3/4"</t>
  </si>
  <si>
    <t>40x40x1"</t>
  </si>
  <si>
    <t>75x75x2 1/2</t>
  </si>
  <si>
    <t>90x90x3"</t>
  </si>
  <si>
    <t>3/4"x16x1.5</t>
  </si>
  <si>
    <t>3/4"x16x2.0</t>
  </si>
  <si>
    <t>1"x16x1.5</t>
  </si>
  <si>
    <t>3/4"x1/2"</t>
  </si>
  <si>
    <t>1"x1/2"</t>
  </si>
  <si>
    <t>40x20cm.</t>
  </si>
  <si>
    <t>30x25cm.</t>
  </si>
  <si>
    <t>16-32mm.</t>
  </si>
  <si>
    <t>16-20</t>
  </si>
  <si>
    <t>mt.</t>
  </si>
  <si>
    <t>pza</t>
  </si>
  <si>
    <t>10/100</t>
  </si>
  <si>
    <t xml:space="preserve"> 5/25</t>
  </si>
  <si>
    <t>5/150</t>
  </si>
  <si>
    <t>5/100</t>
  </si>
  <si>
    <t xml:space="preserve"> 5/150</t>
  </si>
  <si>
    <t xml:space="preserve">  1/20</t>
  </si>
  <si>
    <t xml:space="preserve">  1/10</t>
  </si>
  <si>
    <t xml:space="preserve">  1/6</t>
  </si>
  <si>
    <t xml:space="preserve">  1/5</t>
  </si>
  <si>
    <t xml:space="preserve">  1/1</t>
  </si>
  <si>
    <t>10/130</t>
  </si>
  <si>
    <t xml:space="preserve"> 10/130</t>
  </si>
  <si>
    <t xml:space="preserve">  1/12</t>
  </si>
  <si>
    <t xml:space="preserve">  1/9</t>
  </si>
  <si>
    <t xml:space="preserve">  1/4</t>
  </si>
  <si>
    <t xml:space="preserve">  1/2</t>
  </si>
  <si>
    <t xml:space="preserve">  1/8</t>
  </si>
  <si>
    <t xml:space="preserve"> 1/3</t>
  </si>
  <si>
    <t xml:space="preserve"> 1/45</t>
  </si>
  <si>
    <t xml:space="preserve"> 4/32</t>
  </si>
  <si>
    <t xml:space="preserve"> 4/16</t>
  </si>
  <si>
    <t>50/100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</si>
  <si>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</si>
  <si>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</si>
  <si>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</si>
  <si>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</si>
  <si>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</si>
  <si>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</si>
  <si>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</si>
  <si>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</si>
  <si>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</si>
  <si>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</si>
  <si>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</si>
  <si>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</si>
  <si>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 xml:space="preserve"> TUBERIA PEX Y CONEX </t>
  </si>
  <si>
    <t>P208H321929</t>
  </si>
  <si>
    <t>11/4x3/4"</t>
  </si>
  <si>
    <t>11/4x1"</t>
  </si>
  <si>
    <t>2x11/2"</t>
  </si>
  <si>
    <t>11/2x1/4"</t>
  </si>
  <si>
    <t>40x11/4"</t>
  </si>
  <si>
    <t>50x11/2"</t>
  </si>
  <si>
    <t>1/2x1/2</t>
  </si>
  <si>
    <t>P95192TR20</t>
  </si>
  <si>
    <t>P95193TR20</t>
  </si>
  <si>
    <t>1x16x2.0</t>
  </si>
  <si>
    <t>P95253TR20</t>
  </si>
  <si>
    <t>1x1/2"</t>
  </si>
  <si>
    <t>P191P402008</t>
  </si>
  <si>
    <t>PLLAVE15/16</t>
  </si>
  <si>
    <t>PAP204251925</t>
  </si>
  <si>
    <t>PAP204252525</t>
  </si>
  <si>
    <t>PAP204322529</t>
  </si>
  <si>
    <t>PAP203251925</t>
  </si>
  <si>
    <t>PAP203252525</t>
  </si>
  <si>
    <t>PAP203322529</t>
  </si>
  <si>
    <t>25x25"</t>
  </si>
  <si>
    <t>PPA20020162020</t>
  </si>
  <si>
    <t>25x20"</t>
  </si>
  <si>
    <t>25x16"</t>
  </si>
  <si>
    <t>20x16"</t>
  </si>
  <si>
    <t>32x32"</t>
  </si>
  <si>
    <t>20x20"</t>
  </si>
  <si>
    <t>16x16"</t>
  </si>
  <si>
    <t>PPA20025162520</t>
  </si>
  <si>
    <t>32x25"</t>
  </si>
  <si>
    <t>PPAP20032252925</t>
  </si>
  <si>
    <t>PPAP20025202520</t>
  </si>
  <si>
    <t>PPAP200161620</t>
  </si>
  <si>
    <t>PPAP200202020</t>
  </si>
  <si>
    <t>PPAP200252525</t>
  </si>
  <si>
    <t>PPAP200323229</t>
  </si>
  <si>
    <t>PPA208HR161320</t>
  </si>
  <si>
    <t>CODO 90  RINCON TR a R/INT.</t>
  </si>
  <si>
    <t>PAP208H251925</t>
  </si>
  <si>
    <t>PAP208H252525</t>
  </si>
  <si>
    <t>P95252TR20</t>
  </si>
  <si>
    <t>P99161315</t>
  </si>
  <si>
    <t>P99161320</t>
  </si>
  <si>
    <t>TAPON P/COLECTOR HEMBRA</t>
  </si>
  <si>
    <t>TUBO PEX</t>
  </si>
  <si>
    <t>PTR3229-R</t>
  </si>
  <si>
    <t>PTR1615-A</t>
  </si>
  <si>
    <t>PTR1615-N</t>
  </si>
  <si>
    <t>PTR1615-R</t>
  </si>
  <si>
    <t>PTR1620-A</t>
  </si>
  <si>
    <t>PTR1620-R</t>
  </si>
  <si>
    <t>PTR1620-N</t>
  </si>
  <si>
    <t>PTR2019-A</t>
  </si>
  <si>
    <t>PTR2019-R</t>
  </si>
  <si>
    <t>PTR2019-N</t>
  </si>
  <si>
    <t>PTR2523-A</t>
  </si>
  <si>
    <t>PTR2523-R</t>
  </si>
  <si>
    <t>PTR2523-N</t>
  </si>
  <si>
    <t>PTR4037-R</t>
  </si>
  <si>
    <t>PTR5046-R</t>
  </si>
  <si>
    <t>PTR6358-R</t>
  </si>
  <si>
    <t>PTR7568-R</t>
  </si>
  <si>
    <t>PTR9082-R</t>
  </si>
  <si>
    <t>( A ) Azul</t>
  </si>
  <si>
    <t>( R ) Rojo</t>
  </si>
  <si>
    <t>( N ) Negro</t>
  </si>
  <si>
    <t>( B ) Blanco</t>
  </si>
  <si>
    <t>PTR1615-B</t>
  </si>
  <si>
    <t>PTR1620-B</t>
  </si>
  <si>
    <t>PTR2019-B</t>
  </si>
  <si>
    <t>PTR2523-B</t>
  </si>
  <si>
    <t>PTR3229-B</t>
  </si>
  <si>
    <t>PTR4037-B</t>
  </si>
  <si>
    <t>TUBERÍA MULTICAPA PE AL PE GAS LP/NATURAL Color Negro y Amarillo</t>
  </si>
  <si>
    <t>Color</t>
  </si>
  <si>
    <t>TUBERÍA MULTICAPA PEX AL PE AGUA CALIENTE Color Blanco</t>
  </si>
  <si>
    <t>TUBERÍA MULTICAPA PEX AL PEX AGUA CALIENTE Color Blanco y Negro</t>
  </si>
  <si>
    <t>Blanco</t>
  </si>
  <si>
    <t>Negro</t>
  </si>
  <si>
    <t xml:space="preserve">Blanco </t>
  </si>
  <si>
    <t>Negro/Amarillo</t>
  </si>
  <si>
    <t>Azul</t>
  </si>
  <si>
    <t>COPLE TR. a TR</t>
  </si>
  <si>
    <t>CODO 90° TR a TR</t>
  </si>
  <si>
    <t>CODO 90° TR a R/INT.</t>
  </si>
  <si>
    <t>TEE TR a TR a R/INT.CENTRO</t>
  </si>
  <si>
    <t xml:space="preserve">COLECTOR LINEAL </t>
  </si>
  <si>
    <t>2 SALIDAS a R/EXT.</t>
  </si>
  <si>
    <t>COLECTOR CON MANERAL</t>
  </si>
  <si>
    <t>2 SALIDAS a TR</t>
  </si>
  <si>
    <t>3 SALIDAS a TR</t>
  </si>
  <si>
    <t xml:space="preserve">COLECTOR CON MANERAL </t>
  </si>
  <si>
    <t>3 SALIDAS a R/EXT.</t>
  </si>
  <si>
    <t>POJIVCOMP16</t>
  </si>
  <si>
    <t>POJIVCOMP20</t>
  </si>
  <si>
    <t>POJIVCOMP25</t>
  </si>
  <si>
    <t>POJIVCOMP32</t>
  </si>
  <si>
    <t>REFUERZO INTERNO PARA TUBO</t>
  </si>
  <si>
    <t>CASETA UNIVERSAL P/COLECTOR</t>
  </si>
  <si>
    <t>1x3/4"</t>
  </si>
  <si>
    <t>11/1x1"</t>
  </si>
  <si>
    <t>PAP203201920</t>
  </si>
  <si>
    <t>PPAP207161620</t>
  </si>
  <si>
    <t>PPAP207202020</t>
  </si>
  <si>
    <t>PPAP207252525</t>
  </si>
  <si>
    <t>PPAP207323229</t>
  </si>
  <si>
    <t>32x11/4"</t>
  </si>
  <si>
    <t>11/4x11/4"</t>
  </si>
  <si>
    <t>3/4x1/2"</t>
  </si>
  <si>
    <t>PPAP208M201320</t>
  </si>
  <si>
    <t>CODO TR a R/EXT</t>
  </si>
  <si>
    <t>TEE TR a TR a R/INT CENTRO</t>
  </si>
  <si>
    <t>VÁLVULA ESFERA TR a TR</t>
  </si>
  <si>
    <t>VÁLVULA ESFERA TR a R/EXT</t>
  </si>
  <si>
    <t>VÁLVULA ESFERA TR a R/INT</t>
  </si>
  <si>
    <t>VALVULA ESFERA MARIPOSA R/EXT</t>
  </si>
  <si>
    <t>RESORTE DOBLA TUBO</t>
  </si>
  <si>
    <t>ABOCARDADOR PARA TUBERÍA MULTICAPA</t>
  </si>
  <si>
    <t>TAPON PARA TUBO</t>
  </si>
  <si>
    <t>25x16x16</t>
  </si>
  <si>
    <t>25x16x25</t>
  </si>
  <si>
    <t>25x25x16</t>
  </si>
  <si>
    <t xml:space="preserve">PPAP2111620 </t>
  </si>
  <si>
    <t xml:space="preserve">PPAP2112020 </t>
  </si>
  <si>
    <t xml:space="preserve">PPAP2112525 </t>
  </si>
  <si>
    <t xml:space="preserve">PPAP2113229 </t>
  </si>
  <si>
    <t>PPAP211251616</t>
  </si>
  <si>
    <t xml:space="preserve">PPAP211251625 </t>
  </si>
  <si>
    <t xml:space="preserve">PPAP211252516 </t>
  </si>
  <si>
    <t xml:space="preserve">PPA212H161320 </t>
  </si>
  <si>
    <t>PPA212H201920</t>
  </si>
  <si>
    <t xml:space="preserve">PPA212H252525 </t>
  </si>
  <si>
    <t xml:space="preserve">PPAP2171620 </t>
  </si>
  <si>
    <t xml:space="preserve">PPAP2172020 </t>
  </si>
  <si>
    <t xml:space="preserve">PPAP2172525 </t>
  </si>
  <si>
    <t xml:space="preserve">PPAP2173229 </t>
  </si>
  <si>
    <t>PPAP113161620</t>
  </si>
  <si>
    <t xml:space="preserve">PPAP113202020 </t>
  </si>
  <si>
    <t xml:space="preserve">PPAP113252525 </t>
  </si>
  <si>
    <t xml:space="preserve">PPAP113M161320 </t>
  </si>
  <si>
    <t xml:space="preserve">PPAP113M201320 </t>
  </si>
  <si>
    <t xml:space="preserve">PPAP113M252525 </t>
  </si>
  <si>
    <t xml:space="preserve">PPA113H161320P </t>
  </si>
  <si>
    <t xml:space="preserve">PPA113M161320M </t>
  </si>
  <si>
    <t>VALVULA ESFERA MARIPOSA R/INT</t>
  </si>
  <si>
    <t xml:space="preserve">PPA113H161320M </t>
  </si>
  <si>
    <t>16 EXT</t>
  </si>
  <si>
    <t>20 EXT</t>
  </si>
  <si>
    <t>25 EXT</t>
  </si>
  <si>
    <t>16 INT</t>
  </si>
  <si>
    <t>20 INT</t>
  </si>
  <si>
    <t>25 INT</t>
  </si>
  <si>
    <t xml:space="preserve">PRESORTE </t>
  </si>
  <si>
    <t>PRESORTE</t>
  </si>
  <si>
    <t>16-20-25</t>
  </si>
  <si>
    <t xml:space="preserve">PABOC25 </t>
  </si>
  <si>
    <t>3/4x3/4x3/4"</t>
  </si>
  <si>
    <t>1x1x1"</t>
  </si>
  <si>
    <t>11/4x11/4x11/4"</t>
  </si>
  <si>
    <t>1x1/2x1/2"</t>
  </si>
  <si>
    <t>1x1/2x1"</t>
  </si>
  <si>
    <t>1x1x1/2"</t>
  </si>
  <si>
    <t>11/4"</t>
  </si>
  <si>
    <t>1/2" EXT</t>
  </si>
  <si>
    <t>3/4" EXT</t>
  </si>
  <si>
    <t>1/2" INT</t>
  </si>
  <si>
    <t>3/4" INT</t>
  </si>
  <si>
    <t xml:space="preserve">   1" EXT</t>
  </si>
  <si>
    <t xml:space="preserve">   1" INT</t>
  </si>
  <si>
    <t>1/2x3/4x1"</t>
  </si>
  <si>
    <t>1/2-3/4"</t>
  </si>
  <si>
    <t>1/2-11/4"</t>
  </si>
  <si>
    <t>PTR3230-N</t>
  </si>
  <si>
    <t>PAP208M161320</t>
  </si>
  <si>
    <t>1/2X1/2</t>
  </si>
  <si>
    <t>PPAP113M201920</t>
  </si>
  <si>
    <t>3/4x3/4</t>
  </si>
  <si>
    <t>PPA113H252525P</t>
  </si>
  <si>
    <t>PPA113H201920P</t>
  </si>
  <si>
    <t>3/4X3/4</t>
  </si>
  <si>
    <t>1X1"</t>
  </si>
  <si>
    <t>CODO RINCÓN TR. a R/INT</t>
  </si>
  <si>
    <t>P212H16161915</t>
  </si>
  <si>
    <t>1/2X1/2X3/4"</t>
  </si>
  <si>
    <t>P212H20201319</t>
  </si>
  <si>
    <t>3/4X3/4x1/2"</t>
  </si>
  <si>
    <t xml:space="preserve"> 10/100</t>
  </si>
  <si>
    <t>P212H20201919</t>
  </si>
  <si>
    <t>3/4X3/4x3/4"</t>
  </si>
  <si>
    <t>ROSC (Macho)</t>
  </si>
  <si>
    <t xml:space="preserve">Tel: 58 71 14 05; 58 81 21 21; 50 16 45 06 ., Fax: 58 71 14 05., Cel: 044 55 59 81 94 18. Cel.044 55 1431 6193  Nextel: 5948 4296  ID  52*15*23944   </t>
  </si>
  <si>
    <t>4-001</t>
  </si>
  <si>
    <t>4-002</t>
  </si>
  <si>
    <t>4-003</t>
  </si>
  <si>
    <t>4-004</t>
  </si>
  <si>
    <t>4-005</t>
  </si>
  <si>
    <t>4-006</t>
  </si>
  <si>
    <t>4-007</t>
  </si>
  <si>
    <t>4-008</t>
  </si>
  <si>
    <t>4-009</t>
  </si>
  <si>
    <t>4-010</t>
  </si>
  <si>
    <t>4-011</t>
  </si>
  <si>
    <t>4-012</t>
  </si>
  <si>
    <t>4-013</t>
  </si>
  <si>
    <t>4-014</t>
  </si>
  <si>
    <t>4-015</t>
  </si>
  <si>
    <t>4-016</t>
  </si>
  <si>
    <t>4-017</t>
  </si>
  <si>
    <t>4-018</t>
  </si>
  <si>
    <t>4-019</t>
  </si>
  <si>
    <t>4-020</t>
  </si>
  <si>
    <t>4-021</t>
  </si>
  <si>
    <t>4-022</t>
  </si>
  <si>
    <t>4-023</t>
  </si>
  <si>
    <t>4-024</t>
  </si>
  <si>
    <t>4-025</t>
  </si>
  <si>
    <t>4-026</t>
  </si>
  <si>
    <t>4-027</t>
  </si>
  <si>
    <t>4-028</t>
  </si>
  <si>
    <t>4-029</t>
  </si>
  <si>
    <t>4-030</t>
  </si>
  <si>
    <t>4-031</t>
  </si>
  <si>
    <t>4-032</t>
  </si>
  <si>
    <t>4-033</t>
  </si>
  <si>
    <t>4-034</t>
  </si>
  <si>
    <t>4-035</t>
  </si>
  <si>
    <t>4-036</t>
  </si>
  <si>
    <t>4-037</t>
  </si>
  <si>
    <t>4-038</t>
  </si>
  <si>
    <t>4-039</t>
  </si>
  <si>
    <t>4-040</t>
  </si>
  <si>
    <t>4-041</t>
  </si>
  <si>
    <t>4-042</t>
  </si>
  <si>
    <t>4-043</t>
  </si>
  <si>
    <t>4-044</t>
  </si>
  <si>
    <t>4-045</t>
  </si>
  <si>
    <t>4-046</t>
  </si>
  <si>
    <t>4-047</t>
  </si>
  <si>
    <t>4-048</t>
  </si>
  <si>
    <t>4-049</t>
  </si>
  <si>
    <t>4-050</t>
  </si>
  <si>
    <t>4-051</t>
  </si>
  <si>
    <t>4-052</t>
  </si>
  <si>
    <t>4-053</t>
  </si>
  <si>
    <t>4-054</t>
  </si>
  <si>
    <t>4-055</t>
  </si>
  <si>
    <t>4-056</t>
  </si>
  <si>
    <t>4-057</t>
  </si>
  <si>
    <t>4-058</t>
  </si>
  <si>
    <t>4-059</t>
  </si>
  <si>
    <t>4-060</t>
  </si>
  <si>
    <t>4-061</t>
  </si>
  <si>
    <t>4-062</t>
  </si>
  <si>
    <t>4-063</t>
  </si>
  <si>
    <t>4-064</t>
  </si>
  <si>
    <t>4-065</t>
  </si>
  <si>
    <t>4-066</t>
  </si>
  <si>
    <t>4-067</t>
  </si>
  <si>
    <t>4-068</t>
  </si>
  <si>
    <t>4-069</t>
  </si>
  <si>
    <t>4-070</t>
  </si>
  <si>
    <t>4-071</t>
  </si>
  <si>
    <t>4-072</t>
  </si>
  <si>
    <t>4-073</t>
  </si>
  <si>
    <t>4-074</t>
  </si>
  <si>
    <t>4-075</t>
  </si>
  <si>
    <t>4-076</t>
  </si>
  <si>
    <t>4-077</t>
  </si>
  <si>
    <t>4-078</t>
  </si>
  <si>
    <t>4-079</t>
  </si>
  <si>
    <t>4-080</t>
  </si>
  <si>
    <t>4-081</t>
  </si>
  <si>
    <t>4-082</t>
  </si>
  <si>
    <t>4-083</t>
  </si>
  <si>
    <t>4-084</t>
  </si>
  <si>
    <t>4-085</t>
  </si>
  <si>
    <t>4-086</t>
  </si>
  <si>
    <t>4-087</t>
  </si>
  <si>
    <t>4-088</t>
  </si>
  <si>
    <t>4-089</t>
  </si>
  <si>
    <t>4-090</t>
  </si>
  <si>
    <t>4-091</t>
  </si>
  <si>
    <t>4-092</t>
  </si>
  <si>
    <t>4-093</t>
  </si>
  <si>
    <t>4-094</t>
  </si>
  <si>
    <t>4-095</t>
  </si>
  <si>
    <t>4-096</t>
  </si>
  <si>
    <t>4-097</t>
  </si>
  <si>
    <t>4-098</t>
  </si>
  <si>
    <t>4-099</t>
  </si>
  <si>
    <t>4-100</t>
  </si>
  <si>
    <t>4-101</t>
  </si>
  <si>
    <t>4-102</t>
  </si>
  <si>
    <t>4-103</t>
  </si>
  <si>
    <t>4-104</t>
  </si>
  <si>
    <t>4-105</t>
  </si>
  <si>
    <t>4-106</t>
  </si>
  <si>
    <t>4-107</t>
  </si>
  <si>
    <t>4-108</t>
  </si>
  <si>
    <t>4-109</t>
  </si>
  <si>
    <t>4-110</t>
  </si>
  <si>
    <t>4-111</t>
  </si>
  <si>
    <t>4-112</t>
  </si>
  <si>
    <t>4-113</t>
  </si>
  <si>
    <t>4-114</t>
  </si>
  <si>
    <t>4-115</t>
  </si>
  <si>
    <t>4-116</t>
  </si>
  <si>
    <t>4-117</t>
  </si>
  <si>
    <t>4-118</t>
  </si>
  <si>
    <t>4-119</t>
  </si>
  <si>
    <t>4-120</t>
  </si>
  <si>
    <t>4-121</t>
  </si>
  <si>
    <t>4-122</t>
  </si>
  <si>
    <t>4-123</t>
  </si>
  <si>
    <t>4-124</t>
  </si>
  <si>
    <t>4-125</t>
  </si>
  <si>
    <t>4-126</t>
  </si>
  <si>
    <t>4-127</t>
  </si>
  <si>
    <t>4-128</t>
  </si>
  <si>
    <t>4-129</t>
  </si>
  <si>
    <t>4-130</t>
  </si>
  <si>
    <t>4-131</t>
  </si>
  <si>
    <t>4-132</t>
  </si>
  <si>
    <t>4-133</t>
  </si>
  <si>
    <t>4-134</t>
  </si>
  <si>
    <t>4-135</t>
  </si>
  <si>
    <t>4-136</t>
  </si>
  <si>
    <t>4-137</t>
  </si>
  <si>
    <t>4-138</t>
  </si>
  <si>
    <t>4-139</t>
  </si>
  <si>
    <t>4-140</t>
  </si>
  <si>
    <t>4-141</t>
  </si>
  <si>
    <t>4-142</t>
  </si>
  <si>
    <t>4-143</t>
  </si>
  <si>
    <t>4-144</t>
  </si>
  <si>
    <t>4-145</t>
  </si>
  <si>
    <t>4-146</t>
  </si>
  <si>
    <t>4-147</t>
  </si>
  <si>
    <t>4-148</t>
  </si>
  <si>
    <t>4-149</t>
  </si>
  <si>
    <t>4-150</t>
  </si>
  <si>
    <t>4-151</t>
  </si>
  <si>
    <t>4-152</t>
  </si>
  <si>
    <t>4-153</t>
  </si>
  <si>
    <t>4-154</t>
  </si>
  <si>
    <t>4-155</t>
  </si>
  <si>
    <t>4-156</t>
  </si>
  <si>
    <t>4-157</t>
  </si>
  <si>
    <t>4-158</t>
  </si>
  <si>
    <t>4-159</t>
  </si>
  <si>
    <t>4-160</t>
  </si>
  <si>
    <t>4-161</t>
  </si>
  <si>
    <t>4-162</t>
  </si>
  <si>
    <t>4-163</t>
  </si>
  <si>
    <t>4-164</t>
  </si>
  <si>
    <t>4-165</t>
  </si>
  <si>
    <t>4-166</t>
  </si>
  <si>
    <t>4-167</t>
  </si>
  <si>
    <t>4-168</t>
  </si>
  <si>
    <t>4-169</t>
  </si>
  <si>
    <t>4-170</t>
  </si>
  <si>
    <t>4-171</t>
  </si>
  <si>
    <t>4-172</t>
  </si>
  <si>
    <t>4-173</t>
  </si>
  <si>
    <t>4-174</t>
  </si>
  <si>
    <t>4-175</t>
  </si>
  <si>
    <t>4-176</t>
  </si>
  <si>
    <t>4-177</t>
  </si>
  <si>
    <t>4-178</t>
  </si>
  <si>
    <t>4-179</t>
  </si>
  <si>
    <t>4-180</t>
  </si>
  <si>
    <t>4-181</t>
  </si>
  <si>
    <t>4-182</t>
  </si>
  <si>
    <t>4-183</t>
  </si>
  <si>
    <t>4-184</t>
  </si>
  <si>
    <t>4-185</t>
  </si>
  <si>
    <t>4-186</t>
  </si>
  <si>
    <t>4-187</t>
  </si>
  <si>
    <t>4-188</t>
  </si>
  <si>
    <t>4-189</t>
  </si>
  <si>
    <t>4-190</t>
  </si>
  <si>
    <t>4-191</t>
  </si>
  <si>
    <t>4-192</t>
  </si>
  <si>
    <t>4-193</t>
  </si>
  <si>
    <t>4-194</t>
  </si>
  <si>
    <t>4-195</t>
  </si>
  <si>
    <t>4-196</t>
  </si>
  <si>
    <t>4-197</t>
  </si>
  <si>
    <t>4-198</t>
  </si>
  <si>
    <t>4-199</t>
  </si>
  <si>
    <t>4-200</t>
  </si>
  <si>
    <t>4-201</t>
  </si>
  <si>
    <t>4-202</t>
  </si>
  <si>
    <t>4-203</t>
  </si>
  <si>
    <t>4-204</t>
  </si>
  <si>
    <t>4-205</t>
  </si>
  <si>
    <t>4-206</t>
  </si>
  <si>
    <t>4-207</t>
  </si>
  <si>
    <t>4-208</t>
  </si>
  <si>
    <t>4-209</t>
  </si>
  <si>
    <t>4-210</t>
  </si>
  <si>
    <t>4-211</t>
  </si>
  <si>
    <t>4-212</t>
  </si>
  <si>
    <t>4-213</t>
  </si>
  <si>
    <t>4-214</t>
  </si>
  <si>
    <t>4-215</t>
  </si>
  <si>
    <t>4-216</t>
  </si>
  <si>
    <t>4-217</t>
  </si>
  <si>
    <t>4-218</t>
  </si>
  <si>
    <t>4-219</t>
  </si>
  <si>
    <t>4-220</t>
  </si>
  <si>
    <t>4-221</t>
  </si>
  <si>
    <t>4-222</t>
  </si>
  <si>
    <t>4-223</t>
  </si>
  <si>
    <t>4-224</t>
  </si>
  <si>
    <t>4-225</t>
  </si>
  <si>
    <t>4-226</t>
  </si>
  <si>
    <t>4-227</t>
  </si>
  <si>
    <t>4-228</t>
  </si>
  <si>
    <t>4-229</t>
  </si>
  <si>
    <t>4-230</t>
  </si>
  <si>
    <t>4-231</t>
  </si>
  <si>
    <t>4-232</t>
  </si>
  <si>
    <t>4-233</t>
  </si>
  <si>
    <t>4-234</t>
  </si>
  <si>
    <t>4-235</t>
  </si>
  <si>
    <t>4-236</t>
  </si>
  <si>
    <t>4-237</t>
  </si>
  <si>
    <t>4-238</t>
  </si>
  <si>
    <t>4-239</t>
  </si>
  <si>
    <t>4-240</t>
  </si>
  <si>
    <t>4-241</t>
  </si>
  <si>
    <t>4-242</t>
  </si>
  <si>
    <t>4-243</t>
  </si>
  <si>
    <t>4-244</t>
  </si>
  <si>
    <t>4-245</t>
  </si>
  <si>
    <t>4-246</t>
  </si>
  <si>
    <t>4-247</t>
  </si>
  <si>
    <t>4-248</t>
  </si>
  <si>
    <t>4-249</t>
  </si>
  <si>
    <t>4-250</t>
  </si>
  <si>
    <t>4-251</t>
  </si>
  <si>
    <t>4-252</t>
  </si>
  <si>
    <t>4-253</t>
  </si>
  <si>
    <t>4-254</t>
  </si>
  <si>
    <t>4-255</t>
  </si>
  <si>
    <t>4-256</t>
  </si>
  <si>
    <t>4-257</t>
  </si>
  <si>
    <t>4-258</t>
  </si>
  <si>
    <t>Codigo Fabrica</t>
  </si>
  <si>
    <t>Codigo MAJUM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</si>
  <si>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</si>
  <si>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</si>
  <si>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</si>
  <si>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</si>
  <si>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</si>
  <si>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</si>
  <si>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</si>
  <si>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LISTA DE PRECIOS VIGENTE A PARTIR DEL 02 DE AGOSTO AÑO 2011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</si>
</sst>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[$-80A]dddd\,\ dd&quot; de &quot;mmmm&quot; de &quot;yyyy"/>
    <numFmt numFmtId="177" formatCode="[$-80A]hh:mm:ss\ AM/PM"/>
    <numFmt numFmtId="178" formatCode="#\ ?/2"/>
    <numFmt numFmtId="179" formatCode="#\ ?/4"/>
    <numFmt numFmtId="180" formatCode="#\ ???/???"/>
    <numFmt numFmtId="181" formatCode="#\ ??/16"/>
    <numFmt numFmtId="182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2"/>
      <name val="Arial"/>
      <family val="2"/>
    </font>
    <font>
      <b/>
      <sz val="10"/>
      <name val="Tempus Sans ITC"/>
      <family val="5"/>
    </font>
    <font>
      <b/>
      <sz val="11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justify"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0" borderId="11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49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178" fontId="1" fillId="0" borderId="13" xfId="49" applyNumberFormat="1" applyFont="1" applyBorder="1" applyAlignment="1">
      <alignment horizontal="center" vertical="justify"/>
    </xf>
    <xf numFmtId="178" fontId="1" fillId="0" borderId="0" xfId="49" applyNumberFormat="1" applyFont="1" applyBorder="1" applyAlignment="1">
      <alignment horizontal="center" vertical="justify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/>
    </xf>
    <xf numFmtId="178" fontId="1" fillId="0" borderId="14" xfId="49" applyNumberFormat="1" applyFont="1" applyBorder="1" applyAlignment="1">
      <alignment horizontal="center" vertical="justify"/>
    </xf>
    <xf numFmtId="179" fontId="1" fillId="0" borderId="13" xfId="49" applyNumberFormat="1" applyFont="1" applyBorder="1" applyAlignment="1">
      <alignment horizontal="center" vertical="justify"/>
    </xf>
    <xf numFmtId="179" fontId="1" fillId="0" borderId="0" xfId="49" applyNumberFormat="1" applyFont="1" applyBorder="1" applyAlignment="1">
      <alignment horizontal="center" vertical="justify"/>
    </xf>
    <xf numFmtId="179" fontId="1" fillId="0" borderId="14" xfId="49" applyNumberFormat="1" applyFont="1" applyBorder="1" applyAlignment="1">
      <alignment horizontal="center" vertical="justify"/>
    </xf>
    <xf numFmtId="12" fontId="1" fillId="0" borderId="13" xfId="0" applyNumberFormat="1" applyFont="1" applyBorder="1" applyAlignment="1">
      <alignment horizontal="center"/>
    </xf>
    <xf numFmtId="12" fontId="1" fillId="0" borderId="0" xfId="0" applyNumberFormat="1" applyFont="1" applyBorder="1" applyAlignment="1">
      <alignment horizontal="center"/>
    </xf>
    <xf numFmtId="12" fontId="1" fillId="0" borderId="14" xfId="0" applyNumberFormat="1" applyFont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/>
    </xf>
    <xf numFmtId="12" fontId="1" fillId="0" borderId="0" xfId="0" applyNumberFormat="1" applyFont="1" applyFill="1" applyBorder="1" applyAlignment="1">
      <alignment horizontal="center"/>
    </xf>
    <xf numFmtId="12" fontId="1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 applyProtection="1">
      <alignment/>
      <protection/>
    </xf>
    <xf numFmtId="0" fontId="1" fillId="0" borderId="0" xfId="0" applyNumberFormat="1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/>
    </xf>
    <xf numFmtId="17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5" xfId="0" applyFont="1" applyBorder="1" applyAlignment="1">
      <alignment horizontal="center"/>
    </xf>
    <xf numFmtId="16" fontId="1" fillId="0" borderId="0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13" fontId="1" fillId="0" borderId="14" xfId="0" applyNumberFormat="1" applyFont="1" applyFill="1" applyBorder="1" applyAlignment="1">
      <alignment horizontal="center"/>
    </xf>
    <xf numFmtId="13" fontId="1" fillId="0" borderId="0" xfId="0" applyNumberFormat="1" applyFont="1" applyFill="1" applyBorder="1" applyAlignment="1">
      <alignment horizontal="center"/>
    </xf>
    <xf numFmtId="13" fontId="1" fillId="0" borderId="13" xfId="0" applyNumberFormat="1" applyFont="1" applyBorder="1" applyAlignment="1">
      <alignment horizontal="center"/>
    </xf>
    <xf numFmtId="0" fontId="3" fillId="0" borderId="15" xfId="0" applyFont="1" applyBorder="1" applyAlignment="1" applyProtection="1">
      <alignment horizontal="left" vertical="justify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left" vertical="top"/>
      <protection/>
    </xf>
    <xf numFmtId="0" fontId="14" fillId="0" borderId="13" xfId="0" applyFont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171" fontId="1" fillId="0" borderId="0" xfId="49" applyFont="1" applyBorder="1" applyAlignment="1">
      <alignment horizontal="center"/>
    </xf>
    <xf numFmtId="0" fontId="0" fillId="0" borderId="0" xfId="0" applyBorder="1" applyAlignment="1">
      <alignment horizontal="left" vertical="justify"/>
    </xf>
    <xf numFmtId="0" fontId="1" fillId="0" borderId="16" xfId="0" applyFont="1" applyBorder="1" applyAlignment="1">
      <alignment horizontal="center" vertical="justify"/>
    </xf>
    <xf numFmtId="8" fontId="1" fillId="0" borderId="0" xfId="0" applyNumberFormat="1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Font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171" fontId="3" fillId="0" borderId="0" xfId="0" applyNumberFormat="1" applyFont="1" applyAlignment="1">
      <alignment/>
    </xf>
    <xf numFmtId="9" fontId="3" fillId="35" borderId="0" xfId="0" applyNumberFormat="1" applyFont="1" applyFill="1" applyAlignment="1" applyProtection="1">
      <alignment horizontal="center"/>
      <protection locked="0"/>
    </xf>
    <xf numFmtId="171" fontId="3" fillId="0" borderId="0" xfId="49" applyFont="1" applyAlignment="1">
      <alignment/>
    </xf>
    <xf numFmtId="171" fontId="3" fillId="0" borderId="17" xfId="49" applyFont="1" applyBorder="1" applyAlignment="1">
      <alignment/>
    </xf>
    <xf numFmtId="0" fontId="20" fillId="0" borderId="0" xfId="46" applyFont="1" applyAlignment="1" applyProtection="1">
      <alignment horizontal="center"/>
      <protection/>
    </xf>
    <xf numFmtId="0" fontId="20" fillId="0" borderId="0" xfId="46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2" fontId="1" fillId="0" borderId="0" xfId="49" applyNumberFormat="1" applyFont="1" applyFill="1" applyBorder="1" applyAlignment="1" applyProtection="1">
      <alignment horizontal="center"/>
      <protection/>
    </xf>
    <xf numFmtId="2" fontId="1" fillId="0" borderId="0" xfId="49" applyNumberFormat="1" applyFont="1" applyBorder="1" applyAlignment="1">
      <alignment horizontal="center" vertical="justify"/>
    </xf>
    <xf numFmtId="2" fontId="1" fillId="0" borderId="13" xfId="49" applyNumberFormat="1" applyFont="1" applyBorder="1" applyAlignment="1">
      <alignment horizontal="center" vertical="justify"/>
    </xf>
    <xf numFmtId="2" fontId="1" fillId="0" borderId="14" xfId="49" applyNumberFormat="1" applyFont="1" applyBorder="1" applyAlignment="1">
      <alignment horizontal="center" vertical="justify"/>
    </xf>
    <xf numFmtId="2" fontId="1" fillId="0" borderId="13" xfId="49" applyNumberFormat="1" applyFont="1" applyBorder="1" applyAlignment="1" applyProtection="1">
      <alignment horizontal="center"/>
      <protection/>
    </xf>
    <xf numFmtId="2" fontId="1" fillId="0" borderId="0" xfId="49" applyNumberFormat="1" applyFont="1" applyBorder="1" applyAlignment="1" applyProtection="1">
      <alignment horizontal="center"/>
      <protection/>
    </xf>
    <xf numFmtId="2" fontId="1" fillId="0" borderId="14" xfId="49" applyNumberFormat="1" applyFont="1" applyBorder="1" applyAlignment="1" applyProtection="1">
      <alignment horizontal="center"/>
      <protection/>
    </xf>
    <xf numFmtId="2" fontId="1" fillId="0" borderId="14" xfId="49" applyNumberFormat="1" applyFont="1" applyFill="1" applyBorder="1" applyAlignment="1" applyProtection="1">
      <alignment horizontal="center"/>
      <protection/>
    </xf>
    <xf numFmtId="2" fontId="1" fillId="0" borderId="13" xfId="49" applyNumberFormat="1" applyFont="1" applyFill="1" applyBorder="1" applyAlignment="1" applyProtection="1">
      <alignment horizontal="center"/>
      <protection/>
    </xf>
    <xf numFmtId="2" fontId="1" fillId="0" borderId="15" xfId="49" applyNumberFormat="1" applyFont="1" applyFill="1" applyBorder="1" applyAlignment="1" applyProtection="1">
      <alignment horizontal="center"/>
      <protection/>
    </xf>
    <xf numFmtId="2" fontId="1" fillId="0" borderId="15" xfId="49" applyNumberFormat="1" applyFont="1" applyBorder="1" applyAlignment="1" applyProtection="1">
      <alignment horizontal="center"/>
      <protection/>
    </xf>
    <xf numFmtId="2" fontId="1" fillId="0" borderId="0" xfId="49" applyNumberFormat="1" applyFont="1" applyFill="1" applyBorder="1" applyAlignment="1">
      <alignment horizontal="center"/>
    </xf>
    <xf numFmtId="2" fontId="1" fillId="0" borderId="0" xfId="49" applyNumberFormat="1" applyFont="1" applyBorder="1" applyAlignment="1">
      <alignment horizontal="center"/>
    </xf>
    <xf numFmtId="2" fontId="1" fillId="0" borderId="14" xfId="49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46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left" vertical="justify"/>
      <protection/>
    </xf>
    <xf numFmtId="0" fontId="0" fillId="0" borderId="0" xfId="0" applyBorder="1" applyAlignment="1">
      <alignment horizontal="left" vertical="justify"/>
    </xf>
    <xf numFmtId="0" fontId="39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76200</xdr:rowOff>
    </xdr:from>
    <xdr:to>
      <xdr:col>8</xdr:col>
      <xdr:colOff>819150</xdr:colOff>
      <xdr:row>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10734675" y="76200"/>
          <a:ext cx="438150" cy="95250"/>
        </a:xfrm>
        <a:custGeom>
          <a:pathLst>
            <a:path h="95250" w="435768">
              <a:moveTo>
                <a:pt x="0" y="36382"/>
              </a:moveTo>
              <a:lnTo>
                <a:pt x="166449" y="36382"/>
              </a:lnTo>
              <a:lnTo>
                <a:pt x="217884" y="0"/>
              </a:lnTo>
              <a:lnTo>
                <a:pt x="269319" y="36382"/>
              </a:lnTo>
              <a:lnTo>
                <a:pt x="435768" y="36382"/>
              </a:lnTo>
              <a:lnTo>
                <a:pt x="301107" y="58867"/>
              </a:lnTo>
              <a:lnTo>
                <a:pt x="352544" y="95250"/>
              </a:lnTo>
              <a:lnTo>
                <a:pt x="217884" y="72764"/>
              </a:lnTo>
              <a:lnTo>
                <a:pt x="83224" y="95250"/>
              </a:lnTo>
              <a:lnTo>
                <a:pt x="134661" y="5886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1666875</xdr:colOff>
      <xdr:row>65</xdr:row>
      <xdr:rowOff>9525</xdr:rowOff>
    </xdr:from>
    <xdr:to>
      <xdr:col>1</xdr:col>
      <xdr:colOff>3457575</xdr:colOff>
      <xdr:row>70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2163425"/>
          <a:ext cx="1790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68</xdr:row>
      <xdr:rowOff>142875</xdr:rowOff>
    </xdr:from>
    <xdr:to>
      <xdr:col>1</xdr:col>
      <xdr:colOff>1447800</xdr:colOff>
      <xdr:row>74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2782550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1905000</xdr:colOff>
      <xdr:row>79</xdr:row>
      <xdr:rowOff>152400</xdr:rowOff>
    </xdr:from>
    <xdr:to>
      <xdr:col>1</xdr:col>
      <xdr:colOff>3314700</xdr:colOff>
      <xdr:row>85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4573250"/>
          <a:ext cx="1409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1895475</xdr:colOff>
      <xdr:row>94</xdr:row>
      <xdr:rowOff>85725</xdr:rowOff>
    </xdr:from>
    <xdr:to>
      <xdr:col>1</xdr:col>
      <xdr:colOff>3305175</xdr:colOff>
      <xdr:row>99</xdr:row>
      <xdr:rowOff>38100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43150" y="1693545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114</xdr:row>
      <xdr:rowOff>161925</xdr:rowOff>
    </xdr:from>
    <xdr:to>
      <xdr:col>1</xdr:col>
      <xdr:colOff>3067050</xdr:colOff>
      <xdr:row>114</xdr:row>
      <xdr:rowOff>828675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5"/>
        <a:srcRect b="9606"/>
        <a:stretch>
          <a:fillRect/>
        </a:stretch>
      </xdr:blipFill>
      <xdr:spPr>
        <a:xfrm>
          <a:off x="2019300" y="20250150"/>
          <a:ext cx="1495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2028825</xdr:colOff>
      <xdr:row>118</xdr:row>
      <xdr:rowOff>47625</xdr:rowOff>
    </xdr:from>
    <xdr:to>
      <xdr:col>1</xdr:col>
      <xdr:colOff>3286125</xdr:colOff>
      <xdr:row>124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21574125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131</xdr:row>
      <xdr:rowOff>28575</xdr:rowOff>
    </xdr:from>
    <xdr:to>
      <xdr:col>1</xdr:col>
      <xdr:colOff>2428875</xdr:colOff>
      <xdr:row>136</xdr:row>
      <xdr:rowOff>28575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81150" y="23660100"/>
          <a:ext cx="1295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1238250</xdr:colOff>
      <xdr:row>155</xdr:row>
      <xdr:rowOff>142875</xdr:rowOff>
    </xdr:from>
    <xdr:to>
      <xdr:col>1</xdr:col>
      <xdr:colOff>2619375</xdr:colOff>
      <xdr:row>161</xdr:row>
      <xdr:rowOff>123825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85925" y="27660600"/>
          <a:ext cx="1381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1285875</xdr:colOff>
      <xdr:row>144</xdr:row>
      <xdr:rowOff>85725</xdr:rowOff>
    </xdr:from>
    <xdr:to>
      <xdr:col>1</xdr:col>
      <xdr:colOff>2695575</xdr:colOff>
      <xdr:row>150</xdr:row>
      <xdr:rowOff>28575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33550" y="25822275"/>
          <a:ext cx="1409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167</xdr:row>
      <xdr:rowOff>47625</xdr:rowOff>
    </xdr:from>
    <xdr:to>
      <xdr:col>1</xdr:col>
      <xdr:colOff>2857500</xdr:colOff>
      <xdr:row>170</xdr:row>
      <xdr:rowOff>66675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38400" y="29594175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1790700</xdr:colOff>
      <xdr:row>171</xdr:row>
      <xdr:rowOff>38100</xdr:rowOff>
    </xdr:from>
    <xdr:to>
      <xdr:col>1</xdr:col>
      <xdr:colOff>2733675</xdr:colOff>
      <xdr:row>174</xdr:row>
      <xdr:rowOff>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38375" y="30222825"/>
          <a:ext cx="942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1857375</xdr:colOff>
      <xdr:row>175</xdr:row>
      <xdr:rowOff>66675</xdr:rowOff>
    </xdr:from>
    <xdr:to>
      <xdr:col>1</xdr:col>
      <xdr:colOff>2809875</xdr:colOff>
      <xdr:row>176</xdr:row>
      <xdr:rowOff>295275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05050" y="31003875"/>
          <a:ext cx="952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1838325</xdr:colOff>
      <xdr:row>177</xdr:row>
      <xdr:rowOff>38100</xdr:rowOff>
    </xdr:from>
    <xdr:to>
      <xdr:col>1</xdr:col>
      <xdr:colOff>2819400</xdr:colOff>
      <xdr:row>179</xdr:row>
      <xdr:rowOff>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86000" y="31565850"/>
          <a:ext cx="981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2486025</xdr:colOff>
      <xdr:row>181</xdr:row>
      <xdr:rowOff>38100</xdr:rowOff>
    </xdr:from>
    <xdr:to>
      <xdr:col>1</xdr:col>
      <xdr:colOff>3390900</xdr:colOff>
      <xdr:row>182</xdr:row>
      <xdr:rowOff>257175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33700" y="32823150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2133600</xdr:colOff>
      <xdr:row>187</xdr:row>
      <xdr:rowOff>0</xdr:rowOff>
    </xdr:from>
    <xdr:to>
      <xdr:col>1</xdr:col>
      <xdr:colOff>3000375</xdr:colOff>
      <xdr:row>188</xdr:row>
      <xdr:rowOff>238125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81275" y="34671000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2143125</xdr:colOff>
      <xdr:row>189</xdr:row>
      <xdr:rowOff>28575</xdr:rowOff>
    </xdr:from>
    <xdr:to>
      <xdr:col>1</xdr:col>
      <xdr:colOff>3038475</xdr:colOff>
      <xdr:row>190</xdr:row>
      <xdr:rowOff>276225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90800" y="35271075"/>
          <a:ext cx="89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2171700</xdr:colOff>
      <xdr:row>193</xdr:row>
      <xdr:rowOff>57150</xdr:rowOff>
    </xdr:from>
    <xdr:to>
      <xdr:col>1</xdr:col>
      <xdr:colOff>2619375</xdr:colOff>
      <xdr:row>196</xdr:row>
      <xdr:rowOff>142875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19375" y="3628072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1152525</xdr:colOff>
      <xdr:row>197</xdr:row>
      <xdr:rowOff>142875</xdr:rowOff>
    </xdr:from>
    <xdr:to>
      <xdr:col>1</xdr:col>
      <xdr:colOff>2133600</xdr:colOff>
      <xdr:row>198</xdr:row>
      <xdr:rowOff>333375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00200" y="37033200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202</xdr:row>
      <xdr:rowOff>9525</xdr:rowOff>
    </xdr:from>
    <xdr:to>
      <xdr:col>1</xdr:col>
      <xdr:colOff>2733675</xdr:colOff>
      <xdr:row>202</xdr:row>
      <xdr:rowOff>561975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90750" y="38290500"/>
          <a:ext cx="990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123825</xdr:rowOff>
    </xdr:from>
    <xdr:to>
      <xdr:col>2</xdr:col>
      <xdr:colOff>1447800</xdr:colOff>
      <xdr:row>2</xdr:row>
      <xdr:rowOff>66675</xdr:rowOff>
    </xdr:to>
    <xdr:pic>
      <xdr:nvPicPr>
        <xdr:cNvPr id="21" name="Picture 55" descr="Logo_Ok_curvas[1]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123825"/>
          <a:ext cx="5048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2752725</xdr:colOff>
      <xdr:row>199</xdr:row>
      <xdr:rowOff>152400</xdr:rowOff>
    </xdr:from>
    <xdr:to>
      <xdr:col>1</xdr:col>
      <xdr:colOff>3171825</xdr:colOff>
      <xdr:row>201</xdr:row>
      <xdr:rowOff>76200</xdr:rowOff>
    </xdr:to>
    <xdr:pic>
      <xdr:nvPicPr>
        <xdr:cNvPr id="22" name="Picture 1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00400" y="37785675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191</xdr:row>
      <xdr:rowOff>123825</xdr:rowOff>
    </xdr:from>
    <xdr:to>
      <xdr:col>1</xdr:col>
      <xdr:colOff>2733675</xdr:colOff>
      <xdr:row>192</xdr:row>
      <xdr:rowOff>142875</xdr:rowOff>
    </xdr:to>
    <xdr:pic>
      <xdr:nvPicPr>
        <xdr:cNvPr id="23" name="Picture 13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95575" y="35918775"/>
          <a:ext cx="485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19</xdr:row>
      <xdr:rowOff>152400</xdr:rowOff>
    </xdr:from>
    <xdr:to>
      <xdr:col>1</xdr:col>
      <xdr:colOff>2314575</xdr:colOff>
      <xdr:row>25</xdr:row>
      <xdr:rowOff>66675</xdr:rowOff>
    </xdr:to>
    <xdr:pic>
      <xdr:nvPicPr>
        <xdr:cNvPr id="24" name="Picture 13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47750" y="4438650"/>
          <a:ext cx="1714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2438400</xdr:colOff>
      <xdr:row>14</xdr:row>
      <xdr:rowOff>142875</xdr:rowOff>
    </xdr:from>
    <xdr:to>
      <xdr:col>1</xdr:col>
      <xdr:colOff>3200400</xdr:colOff>
      <xdr:row>18</xdr:row>
      <xdr:rowOff>152400</xdr:rowOff>
    </xdr:to>
    <xdr:pic>
      <xdr:nvPicPr>
        <xdr:cNvPr id="25" name="Picture 13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361950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2276475</xdr:colOff>
      <xdr:row>26</xdr:row>
      <xdr:rowOff>28575</xdr:rowOff>
    </xdr:from>
    <xdr:to>
      <xdr:col>1</xdr:col>
      <xdr:colOff>3076575</xdr:colOff>
      <xdr:row>30</xdr:row>
      <xdr:rowOff>38100</xdr:rowOff>
    </xdr:to>
    <xdr:pic>
      <xdr:nvPicPr>
        <xdr:cNvPr id="26" name="Picture 13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24150" y="5448300"/>
          <a:ext cx="80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1781175</xdr:colOff>
      <xdr:row>38</xdr:row>
      <xdr:rowOff>190500</xdr:rowOff>
    </xdr:from>
    <xdr:to>
      <xdr:col>1</xdr:col>
      <xdr:colOff>3314700</xdr:colOff>
      <xdr:row>41</xdr:row>
      <xdr:rowOff>161925</xdr:rowOff>
    </xdr:to>
    <xdr:pic>
      <xdr:nvPicPr>
        <xdr:cNvPr id="27" name="Picture 13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28850" y="7553325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31</xdr:row>
      <xdr:rowOff>28575</xdr:rowOff>
    </xdr:from>
    <xdr:to>
      <xdr:col>1</xdr:col>
      <xdr:colOff>2276475</xdr:colOff>
      <xdr:row>36</xdr:row>
      <xdr:rowOff>104775</xdr:rowOff>
    </xdr:to>
    <xdr:pic>
      <xdr:nvPicPr>
        <xdr:cNvPr id="28" name="Picture 14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09650" y="6257925"/>
          <a:ext cx="1714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1666875</xdr:colOff>
      <xdr:row>42</xdr:row>
      <xdr:rowOff>0</xdr:rowOff>
    </xdr:from>
    <xdr:to>
      <xdr:col>1</xdr:col>
      <xdr:colOff>3200400</xdr:colOff>
      <xdr:row>44</xdr:row>
      <xdr:rowOff>28575</xdr:rowOff>
    </xdr:to>
    <xdr:pic>
      <xdr:nvPicPr>
        <xdr:cNvPr id="29" name="Picture 14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14550" y="8086725"/>
          <a:ext cx="1533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44</xdr:row>
      <xdr:rowOff>228600</xdr:rowOff>
    </xdr:from>
    <xdr:to>
      <xdr:col>1</xdr:col>
      <xdr:colOff>3276600</xdr:colOff>
      <xdr:row>46</xdr:row>
      <xdr:rowOff>190500</xdr:rowOff>
    </xdr:to>
    <xdr:pic>
      <xdr:nvPicPr>
        <xdr:cNvPr id="30" name="Picture 14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90750" y="8743950"/>
          <a:ext cx="1533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48</xdr:row>
      <xdr:rowOff>104775</xdr:rowOff>
    </xdr:from>
    <xdr:to>
      <xdr:col>1</xdr:col>
      <xdr:colOff>3209925</xdr:colOff>
      <xdr:row>51</xdr:row>
      <xdr:rowOff>66675</xdr:rowOff>
    </xdr:to>
    <xdr:pic>
      <xdr:nvPicPr>
        <xdr:cNvPr id="31" name="Picture 14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24075" y="9505950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56</xdr:row>
      <xdr:rowOff>9525</xdr:rowOff>
    </xdr:from>
    <xdr:to>
      <xdr:col>1</xdr:col>
      <xdr:colOff>1400175</xdr:colOff>
      <xdr:row>60</xdr:row>
      <xdr:rowOff>76200</xdr:rowOff>
    </xdr:to>
    <xdr:pic>
      <xdr:nvPicPr>
        <xdr:cNvPr id="32" name="Picture 14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3450" y="107061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2171700</xdr:colOff>
      <xdr:row>54</xdr:row>
      <xdr:rowOff>0</xdr:rowOff>
    </xdr:from>
    <xdr:to>
      <xdr:col>1</xdr:col>
      <xdr:colOff>3200400</xdr:colOff>
      <xdr:row>58</xdr:row>
      <xdr:rowOff>114300</xdr:rowOff>
    </xdr:to>
    <xdr:pic>
      <xdr:nvPicPr>
        <xdr:cNvPr id="33" name="Picture 14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19375" y="1037272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84</xdr:row>
      <xdr:rowOff>0</xdr:rowOff>
    </xdr:from>
    <xdr:to>
      <xdr:col>1</xdr:col>
      <xdr:colOff>1228725</xdr:colOff>
      <xdr:row>88</xdr:row>
      <xdr:rowOff>104775</xdr:rowOff>
    </xdr:to>
    <xdr:pic>
      <xdr:nvPicPr>
        <xdr:cNvPr id="34" name="Picture 15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42975" y="152304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94</xdr:row>
      <xdr:rowOff>28575</xdr:rowOff>
    </xdr:from>
    <xdr:to>
      <xdr:col>1</xdr:col>
      <xdr:colOff>1209675</xdr:colOff>
      <xdr:row>99</xdr:row>
      <xdr:rowOff>0</xdr:rowOff>
    </xdr:to>
    <xdr:pic>
      <xdr:nvPicPr>
        <xdr:cNvPr id="35" name="Picture 15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8200" y="1687830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104</xdr:row>
      <xdr:rowOff>0</xdr:rowOff>
    </xdr:from>
    <xdr:to>
      <xdr:col>1</xdr:col>
      <xdr:colOff>1228725</xdr:colOff>
      <xdr:row>108</xdr:row>
      <xdr:rowOff>142875</xdr:rowOff>
    </xdr:to>
    <xdr:pic>
      <xdr:nvPicPr>
        <xdr:cNvPr id="36" name="Picture 15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04850" y="18468975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2276475</xdr:colOff>
      <xdr:row>103</xdr:row>
      <xdr:rowOff>38100</xdr:rowOff>
    </xdr:from>
    <xdr:to>
      <xdr:col>1</xdr:col>
      <xdr:colOff>3114675</xdr:colOff>
      <xdr:row>108</xdr:row>
      <xdr:rowOff>142875</xdr:rowOff>
    </xdr:to>
    <xdr:pic>
      <xdr:nvPicPr>
        <xdr:cNvPr id="37" name="Picture 15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724150" y="18345150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120</xdr:row>
      <xdr:rowOff>0</xdr:rowOff>
    </xdr:from>
    <xdr:to>
      <xdr:col>1</xdr:col>
      <xdr:colOff>1400175</xdr:colOff>
      <xdr:row>125</xdr:row>
      <xdr:rowOff>47625</xdr:rowOff>
    </xdr:to>
    <xdr:pic>
      <xdr:nvPicPr>
        <xdr:cNvPr id="38" name="Picture 15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1050" y="21850350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2619375</xdr:colOff>
      <xdr:row>179</xdr:row>
      <xdr:rowOff>38100</xdr:rowOff>
    </xdr:from>
    <xdr:to>
      <xdr:col>1</xdr:col>
      <xdr:colOff>3381375</xdr:colOff>
      <xdr:row>180</xdr:row>
      <xdr:rowOff>295275</xdr:rowOff>
    </xdr:to>
    <xdr:pic>
      <xdr:nvPicPr>
        <xdr:cNvPr id="39" name="Picture 15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67050" y="32127825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2581275</xdr:colOff>
      <xdr:row>183</xdr:row>
      <xdr:rowOff>47625</xdr:rowOff>
    </xdr:from>
    <xdr:to>
      <xdr:col>1</xdr:col>
      <xdr:colOff>3390900</xdr:colOff>
      <xdr:row>184</xdr:row>
      <xdr:rowOff>266700</xdr:rowOff>
    </xdr:to>
    <xdr:pic>
      <xdr:nvPicPr>
        <xdr:cNvPr id="40" name="Picture 15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28950" y="3346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2476500</xdr:colOff>
      <xdr:row>185</xdr:row>
      <xdr:rowOff>28575</xdr:rowOff>
    </xdr:from>
    <xdr:to>
      <xdr:col>1</xdr:col>
      <xdr:colOff>3381375</xdr:colOff>
      <xdr:row>186</xdr:row>
      <xdr:rowOff>257175</xdr:rowOff>
    </xdr:to>
    <xdr:pic>
      <xdr:nvPicPr>
        <xdr:cNvPr id="41" name="Picture 16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24175" y="34099500"/>
          <a:ext cx="90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2314575</xdr:colOff>
      <xdr:row>203</xdr:row>
      <xdr:rowOff>38100</xdr:rowOff>
    </xdr:from>
    <xdr:to>
      <xdr:col>1</xdr:col>
      <xdr:colOff>3286125</xdr:colOff>
      <xdr:row>203</xdr:row>
      <xdr:rowOff>495300</xdr:rowOff>
    </xdr:to>
    <xdr:pic>
      <xdr:nvPicPr>
        <xdr:cNvPr id="42" name="Picture 16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762250" y="3890962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1857375</xdr:colOff>
      <xdr:row>205</xdr:row>
      <xdr:rowOff>152400</xdr:rowOff>
    </xdr:from>
    <xdr:to>
      <xdr:col>1</xdr:col>
      <xdr:colOff>2705100</xdr:colOff>
      <xdr:row>209</xdr:row>
      <xdr:rowOff>104775</xdr:rowOff>
    </xdr:to>
    <xdr:pic>
      <xdr:nvPicPr>
        <xdr:cNvPr id="43" name="Picture 16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305050" y="397668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1971675</xdr:colOff>
      <xdr:row>213</xdr:row>
      <xdr:rowOff>9525</xdr:rowOff>
    </xdr:from>
    <xdr:to>
      <xdr:col>1</xdr:col>
      <xdr:colOff>2819400</xdr:colOff>
      <xdr:row>217</xdr:row>
      <xdr:rowOff>9525</xdr:rowOff>
    </xdr:to>
    <xdr:pic>
      <xdr:nvPicPr>
        <xdr:cNvPr id="44" name="Picture 16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19350" y="40919400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220</xdr:row>
      <xdr:rowOff>28575</xdr:rowOff>
    </xdr:from>
    <xdr:to>
      <xdr:col>1</xdr:col>
      <xdr:colOff>2657475</xdr:colOff>
      <xdr:row>223</xdr:row>
      <xdr:rowOff>104775</xdr:rowOff>
    </xdr:to>
    <xdr:pic>
      <xdr:nvPicPr>
        <xdr:cNvPr id="45" name="Picture 16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209800" y="42071925"/>
          <a:ext cx="895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2200275</xdr:colOff>
      <xdr:row>226</xdr:row>
      <xdr:rowOff>28575</xdr:rowOff>
    </xdr:from>
    <xdr:to>
      <xdr:col>1</xdr:col>
      <xdr:colOff>2981325</xdr:colOff>
      <xdr:row>226</xdr:row>
      <xdr:rowOff>790575</xdr:rowOff>
    </xdr:to>
    <xdr:pic>
      <xdr:nvPicPr>
        <xdr:cNvPr id="46" name="Picture 16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647950" y="43043475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2371725</xdr:colOff>
      <xdr:row>227</xdr:row>
      <xdr:rowOff>47625</xdr:rowOff>
    </xdr:from>
    <xdr:to>
      <xdr:col>1</xdr:col>
      <xdr:colOff>3048000</xdr:colOff>
      <xdr:row>231</xdr:row>
      <xdr:rowOff>142875</xdr:rowOff>
    </xdr:to>
    <xdr:pic>
      <xdr:nvPicPr>
        <xdr:cNvPr id="47" name="Picture 16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819400" y="439007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2209800</xdr:colOff>
      <xdr:row>232</xdr:row>
      <xdr:rowOff>85725</xdr:rowOff>
    </xdr:from>
    <xdr:to>
      <xdr:col>1</xdr:col>
      <xdr:colOff>2886075</xdr:colOff>
      <xdr:row>235</xdr:row>
      <xdr:rowOff>180975</xdr:rowOff>
    </xdr:to>
    <xdr:pic>
      <xdr:nvPicPr>
        <xdr:cNvPr id="48" name="Picture 17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657475" y="447484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236</xdr:row>
      <xdr:rowOff>133350</xdr:rowOff>
    </xdr:from>
    <xdr:to>
      <xdr:col>1</xdr:col>
      <xdr:colOff>2838450</xdr:colOff>
      <xdr:row>237</xdr:row>
      <xdr:rowOff>342900</xdr:rowOff>
    </xdr:to>
    <xdr:pic>
      <xdr:nvPicPr>
        <xdr:cNvPr id="49" name="Picture 17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695575" y="45653325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1981200</xdr:colOff>
      <xdr:row>239</xdr:row>
      <xdr:rowOff>9525</xdr:rowOff>
    </xdr:from>
    <xdr:to>
      <xdr:col>1</xdr:col>
      <xdr:colOff>3048000</xdr:colOff>
      <xdr:row>243</xdr:row>
      <xdr:rowOff>85725</xdr:rowOff>
    </xdr:to>
    <xdr:pic>
      <xdr:nvPicPr>
        <xdr:cNvPr id="50" name="Picture 17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28875" y="46462950"/>
          <a:ext cx="1066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245</xdr:row>
      <xdr:rowOff>104775</xdr:rowOff>
    </xdr:from>
    <xdr:to>
      <xdr:col>1</xdr:col>
      <xdr:colOff>3324225</xdr:colOff>
      <xdr:row>247</xdr:row>
      <xdr:rowOff>219075</xdr:rowOff>
    </xdr:to>
    <xdr:pic>
      <xdr:nvPicPr>
        <xdr:cNvPr id="51" name="Picture 17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695575" y="4752975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252</xdr:row>
      <xdr:rowOff>76200</xdr:rowOff>
    </xdr:from>
    <xdr:to>
      <xdr:col>1</xdr:col>
      <xdr:colOff>3505200</xdr:colOff>
      <xdr:row>254</xdr:row>
      <xdr:rowOff>114300</xdr:rowOff>
    </xdr:to>
    <xdr:pic>
      <xdr:nvPicPr>
        <xdr:cNvPr id="52" name="Picture 17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800350" y="48968025"/>
          <a:ext cx="1152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2409825</xdr:colOff>
      <xdr:row>255</xdr:row>
      <xdr:rowOff>38100</xdr:rowOff>
    </xdr:from>
    <xdr:to>
      <xdr:col>1</xdr:col>
      <xdr:colOff>3609975</xdr:colOff>
      <xdr:row>257</xdr:row>
      <xdr:rowOff>104775</xdr:rowOff>
    </xdr:to>
    <xdr:pic>
      <xdr:nvPicPr>
        <xdr:cNvPr id="53" name="Picture 17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857500" y="4971097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2286000</xdr:colOff>
      <xdr:row>259</xdr:row>
      <xdr:rowOff>57150</xdr:rowOff>
    </xdr:from>
    <xdr:to>
      <xdr:col>1</xdr:col>
      <xdr:colOff>3495675</xdr:colOff>
      <xdr:row>261</xdr:row>
      <xdr:rowOff>180975</xdr:rowOff>
    </xdr:to>
    <xdr:pic>
      <xdr:nvPicPr>
        <xdr:cNvPr id="54" name="Picture 17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733675" y="508063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2667000</xdr:colOff>
      <xdr:row>262</xdr:row>
      <xdr:rowOff>28575</xdr:rowOff>
    </xdr:from>
    <xdr:to>
      <xdr:col>1</xdr:col>
      <xdr:colOff>3400425</xdr:colOff>
      <xdr:row>262</xdr:row>
      <xdr:rowOff>571500</xdr:rowOff>
    </xdr:to>
    <xdr:pic>
      <xdr:nvPicPr>
        <xdr:cNvPr id="55" name="Picture 17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114675" y="51520725"/>
          <a:ext cx="733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2667000</xdr:colOff>
      <xdr:row>263</xdr:row>
      <xdr:rowOff>47625</xdr:rowOff>
    </xdr:from>
    <xdr:to>
      <xdr:col>1</xdr:col>
      <xdr:colOff>3343275</xdr:colOff>
      <xdr:row>263</xdr:row>
      <xdr:rowOff>638175</xdr:rowOff>
    </xdr:to>
    <xdr:pic>
      <xdr:nvPicPr>
        <xdr:cNvPr id="56" name="Picture 17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114675" y="52235100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2085975</xdr:colOff>
      <xdr:row>265</xdr:row>
      <xdr:rowOff>142875</xdr:rowOff>
    </xdr:from>
    <xdr:to>
      <xdr:col>1</xdr:col>
      <xdr:colOff>3162300</xdr:colOff>
      <xdr:row>268</xdr:row>
      <xdr:rowOff>28575</xdr:rowOff>
    </xdr:to>
    <xdr:pic>
      <xdr:nvPicPr>
        <xdr:cNvPr id="57" name="Picture 17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533650" y="53159025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2295525</xdr:colOff>
      <xdr:row>270</xdr:row>
      <xdr:rowOff>190500</xdr:rowOff>
    </xdr:from>
    <xdr:to>
      <xdr:col>1</xdr:col>
      <xdr:colOff>3038475</xdr:colOff>
      <xdr:row>270</xdr:row>
      <xdr:rowOff>847725</xdr:rowOff>
    </xdr:to>
    <xdr:pic>
      <xdr:nvPicPr>
        <xdr:cNvPr id="58" name="Picture 18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743200" y="54016275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2276475</xdr:colOff>
      <xdr:row>248</xdr:row>
      <xdr:rowOff>66675</xdr:rowOff>
    </xdr:from>
    <xdr:to>
      <xdr:col>1</xdr:col>
      <xdr:colOff>2962275</xdr:colOff>
      <xdr:row>251</xdr:row>
      <xdr:rowOff>47625</xdr:rowOff>
    </xdr:to>
    <xdr:pic>
      <xdr:nvPicPr>
        <xdr:cNvPr id="59" name="Picture 18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724150" y="48177450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zoomScale="80" zoomScaleNormal="80" zoomScalePageLayoutView="0" workbookViewId="0" topLeftCell="A1">
      <pane xSplit="8" ySplit="13" topLeftCell="I14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G8" sqref="G8"/>
    </sheetView>
  </sheetViews>
  <sheetFormatPr defaultColWidth="11.421875" defaultRowHeight="12.75"/>
  <cols>
    <col min="1" max="1" width="6.7109375" style="3" customWidth="1"/>
    <col min="2" max="2" width="54.7109375" style="0" customWidth="1"/>
    <col min="3" max="3" width="21.7109375" style="0" customWidth="1"/>
    <col min="4" max="4" width="16.140625" style="0" customWidth="1"/>
    <col min="5" max="5" width="11.421875" style="0" customWidth="1"/>
    <col min="6" max="6" width="20.8515625" style="0" customWidth="1"/>
    <col min="7" max="7" width="10.28125" style="0" customWidth="1"/>
    <col min="8" max="9" width="13.421875" style="0" customWidth="1"/>
    <col min="10" max="10" width="14.57421875" style="3" customWidth="1"/>
    <col min="11" max="11" width="16.421875" style="3" customWidth="1"/>
    <col min="12" max="16384" width="11.421875" style="3" customWidth="1"/>
  </cols>
  <sheetData>
    <row r="1" spans="2:11" ht="45">
      <c r="B1" s="21"/>
      <c r="C1" s="20"/>
      <c r="D1" s="157" t="s">
        <v>22</v>
      </c>
      <c r="E1" s="157"/>
      <c r="F1" s="157"/>
      <c r="G1" s="157"/>
      <c r="H1" s="157"/>
      <c r="I1" s="157"/>
      <c r="J1" s="157"/>
      <c r="K1" s="157"/>
    </row>
    <row r="2" spans="2:11" ht="45">
      <c r="B2" s="22"/>
      <c r="C2" s="23"/>
      <c r="D2" s="143" t="s">
        <v>23</v>
      </c>
      <c r="E2" s="143"/>
      <c r="F2" s="143"/>
      <c r="G2" s="143"/>
      <c r="H2" s="143"/>
      <c r="I2" s="143"/>
      <c r="J2" s="143"/>
      <c r="K2" s="143"/>
    </row>
    <row r="3" spans="2:11" ht="15">
      <c r="B3" s="144"/>
      <c r="C3" s="144"/>
      <c r="D3" s="145" t="s">
        <v>374</v>
      </c>
      <c r="E3" s="145"/>
      <c r="F3" s="145"/>
      <c r="G3" s="145"/>
      <c r="H3" s="145"/>
      <c r="I3" s="145"/>
      <c r="J3" s="145"/>
      <c r="K3" s="145"/>
    </row>
    <row r="4" spans="2:3" ht="12.75">
      <c r="B4" s="3"/>
      <c r="C4" s="3"/>
    </row>
    <row r="5" spans="10:11" ht="12.75">
      <c r="J5" s="1" t="s">
        <v>24</v>
      </c>
      <c r="K5" s="114">
        <f>SUM(K14:K271)</f>
        <v>0</v>
      </c>
    </row>
    <row r="6" spans="2:11" ht="12.75">
      <c r="B6" s="1" t="s">
        <v>834</v>
      </c>
      <c r="J6" s="1" t="s">
        <v>25</v>
      </c>
      <c r="K6" s="115"/>
    </row>
    <row r="7" spans="10:11" ht="12.75">
      <c r="J7" s="1" t="s">
        <v>26</v>
      </c>
      <c r="K7" s="116">
        <f>K5*(1-K6)</f>
        <v>0</v>
      </c>
    </row>
    <row r="8" spans="2:11" ht="13.5" thickBot="1">
      <c r="B8" s="1" t="s">
        <v>27</v>
      </c>
      <c r="J8" s="1" t="s">
        <v>28</v>
      </c>
      <c r="K8" s="116">
        <f>K9-K7</f>
        <v>0</v>
      </c>
    </row>
    <row r="9" spans="10:11" ht="13.5" thickBot="1">
      <c r="J9" s="141" t="s">
        <v>29</v>
      </c>
      <c r="K9" s="117">
        <f>K7*1.16</f>
        <v>0</v>
      </c>
    </row>
    <row r="10" spans="3:6" ht="12.75">
      <c r="C10" s="1"/>
      <c r="D10" s="1"/>
      <c r="E10" s="1"/>
      <c r="F10" s="1"/>
    </row>
    <row r="11" spans="3:6" ht="12.75">
      <c r="C11" s="1"/>
      <c r="D11" s="1"/>
      <c r="E11" s="1"/>
      <c r="F11" s="1"/>
    </row>
    <row r="12" spans="3:6" ht="13.5" thickBot="1">
      <c r="C12" s="1"/>
      <c r="D12" s="1"/>
      <c r="E12" s="1"/>
      <c r="F12" s="1"/>
    </row>
    <row r="13" spans="2:11" ht="39" thickBot="1">
      <c r="B13" s="38" t="s">
        <v>30</v>
      </c>
      <c r="C13" s="39" t="s">
        <v>825</v>
      </c>
      <c r="D13" s="11" t="s">
        <v>31</v>
      </c>
      <c r="E13" s="11" t="s">
        <v>32</v>
      </c>
      <c r="F13" s="11" t="s">
        <v>33</v>
      </c>
      <c r="G13" s="11" t="s">
        <v>34</v>
      </c>
      <c r="H13" s="11" t="s">
        <v>35</v>
      </c>
      <c r="I13" s="11" t="s">
        <v>826</v>
      </c>
      <c r="J13" s="4" t="s">
        <v>36</v>
      </c>
      <c r="K13" s="106" t="s">
        <v>37</v>
      </c>
    </row>
    <row r="14" spans="2:11" ht="12.75">
      <c r="B14" s="53" t="s">
        <v>420</v>
      </c>
      <c r="C14" s="61" t="s">
        <v>443</v>
      </c>
      <c r="D14" s="63">
        <v>0.5</v>
      </c>
      <c r="E14" s="59">
        <v>16</v>
      </c>
      <c r="F14" s="59" t="s">
        <v>338</v>
      </c>
      <c r="G14" s="59">
        <v>200</v>
      </c>
      <c r="H14" s="127">
        <v>12.38</v>
      </c>
      <c r="I14" s="74" t="s">
        <v>567</v>
      </c>
      <c r="J14" s="142"/>
      <c r="K14" s="104">
        <f aca="true" t="shared" si="0" ref="K14:K77">J14*H14</f>
        <v>0</v>
      </c>
    </row>
    <row r="15" spans="2:11" ht="12.75">
      <c r="B15" s="60" t="s">
        <v>450</v>
      </c>
      <c r="C15" s="53" t="s">
        <v>422</v>
      </c>
      <c r="D15" s="64">
        <v>0.5</v>
      </c>
      <c r="E15" s="54">
        <v>16</v>
      </c>
      <c r="F15" s="54" t="s">
        <v>338</v>
      </c>
      <c r="G15" s="54">
        <v>200</v>
      </c>
      <c r="H15" s="127">
        <v>12.38</v>
      </c>
      <c r="I15" s="74" t="s">
        <v>568</v>
      </c>
      <c r="J15" s="142"/>
      <c r="K15" s="104">
        <f t="shared" si="0"/>
        <v>0</v>
      </c>
    </row>
    <row r="16" spans="2:11" ht="12.75">
      <c r="B16" s="60" t="s">
        <v>442</v>
      </c>
      <c r="C16" s="53" t="s">
        <v>424</v>
      </c>
      <c r="D16" s="64">
        <v>0.5</v>
      </c>
      <c r="E16" s="54">
        <v>16</v>
      </c>
      <c r="F16" s="54" t="s">
        <v>338</v>
      </c>
      <c r="G16" s="54">
        <v>200</v>
      </c>
      <c r="H16" s="127">
        <v>12.38</v>
      </c>
      <c r="I16" s="74" t="s">
        <v>569</v>
      </c>
      <c r="J16" s="142"/>
      <c r="K16" s="104">
        <f t="shared" si="0"/>
        <v>0</v>
      </c>
    </row>
    <row r="17" spans="2:11" ht="12.75">
      <c r="B17" s="60" t="s">
        <v>439</v>
      </c>
      <c r="C17" s="53" t="s">
        <v>423</v>
      </c>
      <c r="D17" s="64">
        <v>0.5</v>
      </c>
      <c r="E17" s="54">
        <v>16</v>
      </c>
      <c r="F17" s="54" t="s">
        <v>338</v>
      </c>
      <c r="G17" s="54">
        <v>200</v>
      </c>
      <c r="H17" s="128">
        <v>16.72</v>
      </c>
      <c r="I17" s="74" t="s">
        <v>570</v>
      </c>
      <c r="J17" s="142"/>
      <c r="K17" s="104">
        <f t="shared" si="0"/>
        <v>0</v>
      </c>
    </row>
    <row r="18" spans="2:11" ht="12.75">
      <c r="B18" s="60" t="s">
        <v>440</v>
      </c>
      <c r="C18" s="53" t="s">
        <v>444</v>
      </c>
      <c r="D18" s="64">
        <v>0.5</v>
      </c>
      <c r="E18" s="54">
        <v>16</v>
      </c>
      <c r="F18" s="54" t="s">
        <v>338</v>
      </c>
      <c r="G18" s="54">
        <v>200</v>
      </c>
      <c r="H18" s="127">
        <v>12.97</v>
      </c>
      <c r="I18" s="74" t="s">
        <v>571</v>
      </c>
      <c r="J18" s="142"/>
      <c r="K18" s="104">
        <f t="shared" si="0"/>
        <v>0</v>
      </c>
    </row>
    <row r="19" spans="2:11" ht="12.75">
      <c r="B19" s="60" t="s">
        <v>441</v>
      </c>
      <c r="C19" s="53" t="s">
        <v>425</v>
      </c>
      <c r="D19" s="64">
        <v>0.5</v>
      </c>
      <c r="E19" s="54">
        <v>16</v>
      </c>
      <c r="F19" s="54" t="s">
        <v>338</v>
      </c>
      <c r="G19" s="54">
        <v>200</v>
      </c>
      <c r="H19" s="127">
        <v>12.97</v>
      </c>
      <c r="I19" s="74" t="s">
        <v>572</v>
      </c>
      <c r="J19" s="142"/>
      <c r="K19" s="104">
        <f t="shared" si="0"/>
        <v>0</v>
      </c>
    </row>
    <row r="20" spans="2:11" ht="12.75">
      <c r="B20" s="57"/>
      <c r="C20" s="53" t="s">
        <v>426</v>
      </c>
      <c r="D20" s="64">
        <v>0.5</v>
      </c>
      <c r="E20" s="54">
        <v>16</v>
      </c>
      <c r="F20" s="54" t="s">
        <v>338</v>
      </c>
      <c r="G20" s="54">
        <v>200</v>
      </c>
      <c r="H20" s="127">
        <v>12.97</v>
      </c>
      <c r="I20" s="74" t="s">
        <v>573</v>
      </c>
      <c r="J20" s="142"/>
      <c r="K20" s="104">
        <f t="shared" si="0"/>
        <v>0</v>
      </c>
    </row>
    <row r="21" spans="2:11" ht="12.75">
      <c r="B21" s="57"/>
      <c r="C21" s="65" t="s">
        <v>427</v>
      </c>
      <c r="D21" s="67">
        <v>0.5</v>
      </c>
      <c r="E21" s="58">
        <v>16</v>
      </c>
      <c r="F21" s="58" t="s">
        <v>338</v>
      </c>
      <c r="G21" s="58">
        <v>200</v>
      </c>
      <c r="H21" s="128">
        <v>17.51</v>
      </c>
      <c r="I21" s="74" t="s">
        <v>574</v>
      </c>
      <c r="J21" s="142"/>
      <c r="K21" s="104">
        <f t="shared" si="0"/>
        <v>0</v>
      </c>
    </row>
    <row r="22" spans="2:11" ht="12.75">
      <c r="B22" s="57"/>
      <c r="C22" s="61" t="s">
        <v>445</v>
      </c>
      <c r="D22" s="68">
        <v>0.75</v>
      </c>
      <c r="E22" s="59">
        <v>20</v>
      </c>
      <c r="F22" s="59" t="s">
        <v>338</v>
      </c>
      <c r="G22" s="59">
        <v>120</v>
      </c>
      <c r="H22" s="129">
        <v>18.31</v>
      </c>
      <c r="I22" s="74" t="s">
        <v>575</v>
      </c>
      <c r="J22" s="142"/>
      <c r="K22" s="104">
        <f t="shared" si="0"/>
        <v>0</v>
      </c>
    </row>
    <row r="23" spans="2:11" ht="12.75">
      <c r="B23" s="12"/>
      <c r="C23" s="53" t="s">
        <v>428</v>
      </c>
      <c r="D23" s="69">
        <v>0.75</v>
      </c>
      <c r="E23" s="54">
        <v>20</v>
      </c>
      <c r="F23" s="54" t="s">
        <v>338</v>
      </c>
      <c r="G23" s="54">
        <v>120</v>
      </c>
      <c r="H23" s="128">
        <v>18.31</v>
      </c>
      <c r="I23" s="74" t="s">
        <v>576</v>
      </c>
      <c r="J23" s="142"/>
      <c r="K23" s="104">
        <f t="shared" si="0"/>
        <v>0</v>
      </c>
    </row>
    <row r="24" spans="2:11" ht="12.75">
      <c r="B24" s="12"/>
      <c r="C24" s="53" t="s">
        <v>429</v>
      </c>
      <c r="D24" s="69">
        <v>0.75</v>
      </c>
      <c r="E24" s="54">
        <v>20</v>
      </c>
      <c r="F24" s="54" t="s">
        <v>338</v>
      </c>
      <c r="G24" s="54">
        <v>120</v>
      </c>
      <c r="H24" s="128">
        <v>18.31</v>
      </c>
      <c r="I24" s="74" t="s">
        <v>577</v>
      </c>
      <c r="J24" s="142"/>
      <c r="K24" s="104">
        <f t="shared" si="0"/>
        <v>0</v>
      </c>
    </row>
    <row r="25" spans="2:11" ht="12.75">
      <c r="B25" s="12"/>
      <c r="C25" s="65" t="s">
        <v>430</v>
      </c>
      <c r="D25" s="70">
        <v>0.75</v>
      </c>
      <c r="E25" s="58">
        <v>20</v>
      </c>
      <c r="F25" s="58" t="s">
        <v>338</v>
      </c>
      <c r="G25" s="58">
        <v>100</v>
      </c>
      <c r="H25" s="128">
        <v>25.01</v>
      </c>
      <c r="I25" s="74" t="s">
        <v>578</v>
      </c>
      <c r="J25" s="142"/>
      <c r="K25" s="104">
        <f t="shared" si="0"/>
        <v>0</v>
      </c>
    </row>
    <row r="26" spans="2:11" ht="12.75">
      <c r="B26" s="12"/>
      <c r="C26" s="61" t="s">
        <v>446</v>
      </c>
      <c r="D26" s="63">
        <v>1</v>
      </c>
      <c r="E26" s="59">
        <v>25</v>
      </c>
      <c r="F26" s="59" t="s">
        <v>338</v>
      </c>
      <c r="G26" s="59">
        <v>50</v>
      </c>
      <c r="H26" s="129">
        <v>29.42</v>
      </c>
      <c r="I26" s="74" t="s">
        <v>579</v>
      </c>
      <c r="J26" s="142"/>
      <c r="K26" s="104">
        <f t="shared" si="0"/>
        <v>0</v>
      </c>
    </row>
    <row r="27" spans="2:11" ht="12.75">
      <c r="B27" s="60" t="s">
        <v>450</v>
      </c>
      <c r="C27" s="53" t="s">
        <v>431</v>
      </c>
      <c r="D27" s="64">
        <v>1</v>
      </c>
      <c r="E27" s="54">
        <v>25</v>
      </c>
      <c r="F27" s="54" t="s">
        <v>338</v>
      </c>
      <c r="G27" s="54">
        <v>50</v>
      </c>
      <c r="H27" s="128">
        <v>29.42</v>
      </c>
      <c r="I27" s="74" t="s">
        <v>580</v>
      </c>
      <c r="J27" s="142"/>
      <c r="K27" s="104">
        <f t="shared" si="0"/>
        <v>0</v>
      </c>
    </row>
    <row r="28" spans="2:11" ht="12.75">
      <c r="B28" s="60" t="s">
        <v>442</v>
      </c>
      <c r="C28" s="53" t="s">
        <v>432</v>
      </c>
      <c r="D28" s="64">
        <v>1</v>
      </c>
      <c r="E28" s="54">
        <v>25</v>
      </c>
      <c r="F28" s="54" t="s">
        <v>338</v>
      </c>
      <c r="G28" s="54">
        <v>50</v>
      </c>
      <c r="H28" s="128">
        <v>29.42</v>
      </c>
      <c r="I28" s="74" t="s">
        <v>581</v>
      </c>
      <c r="J28" s="142"/>
      <c r="K28" s="104">
        <f t="shared" si="0"/>
        <v>0</v>
      </c>
    </row>
    <row r="29" spans="2:11" ht="12.75">
      <c r="B29" s="60" t="s">
        <v>439</v>
      </c>
      <c r="C29" s="65" t="s">
        <v>433</v>
      </c>
      <c r="D29" s="67">
        <v>1</v>
      </c>
      <c r="E29" s="58">
        <v>25</v>
      </c>
      <c r="F29" s="58" t="s">
        <v>338</v>
      </c>
      <c r="G29" s="58">
        <v>50</v>
      </c>
      <c r="H29" s="130">
        <v>48.43</v>
      </c>
      <c r="I29" s="74" t="s">
        <v>582</v>
      </c>
      <c r="J29" s="142"/>
      <c r="K29" s="104">
        <f t="shared" si="0"/>
        <v>0</v>
      </c>
    </row>
    <row r="30" spans="2:11" ht="12.75">
      <c r="B30" s="60" t="s">
        <v>440</v>
      </c>
      <c r="C30" s="61" t="s">
        <v>447</v>
      </c>
      <c r="D30" s="71">
        <v>1.25</v>
      </c>
      <c r="E30" s="59">
        <v>32</v>
      </c>
      <c r="F30" s="59" t="s">
        <v>338</v>
      </c>
      <c r="G30" s="59">
        <v>50</v>
      </c>
      <c r="H30" s="128">
        <v>36.92</v>
      </c>
      <c r="I30" s="74" t="s">
        <v>583</v>
      </c>
      <c r="J30" s="142"/>
      <c r="K30" s="104">
        <f t="shared" si="0"/>
        <v>0</v>
      </c>
    </row>
    <row r="31" spans="2:11" ht="12.75">
      <c r="B31" s="60" t="s">
        <v>441</v>
      </c>
      <c r="C31" s="53" t="s">
        <v>421</v>
      </c>
      <c r="D31" s="72">
        <v>1.25</v>
      </c>
      <c r="E31" s="54">
        <v>32</v>
      </c>
      <c r="F31" s="54" t="s">
        <v>338</v>
      </c>
      <c r="G31" s="54">
        <v>50</v>
      </c>
      <c r="H31" s="128">
        <v>36.92</v>
      </c>
      <c r="I31" s="74" t="s">
        <v>584</v>
      </c>
      <c r="J31" s="142"/>
      <c r="K31" s="104">
        <f t="shared" si="0"/>
        <v>0</v>
      </c>
    </row>
    <row r="32" spans="2:11" ht="12.75">
      <c r="B32" s="12"/>
      <c r="C32" s="65" t="s">
        <v>548</v>
      </c>
      <c r="D32" s="73">
        <v>1.25</v>
      </c>
      <c r="E32" s="58">
        <v>32</v>
      </c>
      <c r="F32" s="58" t="s">
        <v>338</v>
      </c>
      <c r="G32" s="58">
        <v>50</v>
      </c>
      <c r="H32" s="128">
        <v>65.15</v>
      </c>
      <c r="I32" s="74" t="s">
        <v>585</v>
      </c>
      <c r="J32" s="142"/>
      <c r="K32" s="104">
        <f t="shared" si="0"/>
        <v>0</v>
      </c>
    </row>
    <row r="33" spans="2:11" ht="12.75">
      <c r="B33" s="12"/>
      <c r="C33" s="61" t="s">
        <v>448</v>
      </c>
      <c r="D33" s="63">
        <v>1.5</v>
      </c>
      <c r="E33" s="59">
        <v>40</v>
      </c>
      <c r="F33" s="59" t="s">
        <v>338</v>
      </c>
      <c r="G33" s="59">
        <v>50</v>
      </c>
      <c r="H33" s="129">
        <v>82.79</v>
      </c>
      <c r="I33" s="74" t="s">
        <v>586</v>
      </c>
      <c r="J33" s="142"/>
      <c r="K33" s="104">
        <f t="shared" si="0"/>
        <v>0</v>
      </c>
    </row>
    <row r="34" spans="2:11" ht="12.75">
      <c r="B34" s="12"/>
      <c r="C34" s="53" t="s">
        <v>434</v>
      </c>
      <c r="D34" s="64">
        <v>1.5</v>
      </c>
      <c r="E34" s="54">
        <v>40</v>
      </c>
      <c r="F34" s="54" t="s">
        <v>338</v>
      </c>
      <c r="G34" s="54">
        <v>50</v>
      </c>
      <c r="H34" s="130">
        <v>82.79</v>
      </c>
      <c r="I34" s="74" t="s">
        <v>587</v>
      </c>
      <c r="J34" s="142"/>
      <c r="K34" s="104">
        <f t="shared" si="0"/>
        <v>0</v>
      </c>
    </row>
    <row r="35" spans="2:11" ht="12.75">
      <c r="B35" s="12"/>
      <c r="C35" s="61" t="s">
        <v>435</v>
      </c>
      <c r="D35" s="63">
        <v>2</v>
      </c>
      <c r="E35" s="59">
        <v>50</v>
      </c>
      <c r="F35" s="59" t="s">
        <v>338</v>
      </c>
      <c r="G35" s="59">
        <v>5.8</v>
      </c>
      <c r="H35" s="128">
        <v>108.15</v>
      </c>
      <c r="I35" s="74" t="s">
        <v>588</v>
      </c>
      <c r="J35" s="142"/>
      <c r="K35" s="104">
        <f t="shared" si="0"/>
        <v>0</v>
      </c>
    </row>
    <row r="36" spans="2:11" ht="12.75">
      <c r="B36" s="12"/>
      <c r="C36" s="53" t="s">
        <v>436</v>
      </c>
      <c r="D36" s="64">
        <v>2.5</v>
      </c>
      <c r="E36" s="54">
        <v>63</v>
      </c>
      <c r="F36" s="54" t="s">
        <v>338</v>
      </c>
      <c r="G36" s="54">
        <v>5.8</v>
      </c>
      <c r="H36" s="128">
        <v>172.74</v>
      </c>
      <c r="I36" s="74" t="s">
        <v>589</v>
      </c>
      <c r="J36" s="142"/>
      <c r="K36" s="104">
        <f t="shared" si="0"/>
        <v>0</v>
      </c>
    </row>
    <row r="37" spans="2:11" ht="12.75">
      <c r="B37" s="12"/>
      <c r="C37" s="53" t="s">
        <v>437</v>
      </c>
      <c r="D37" s="64">
        <v>3</v>
      </c>
      <c r="E37" s="54">
        <v>75</v>
      </c>
      <c r="F37" s="54" t="s">
        <v>338</v>
      </c>
      <c r="G37" s="54">
        <v>5.8</v>
      </c>
      <c r="H37" s="128">
        <v>233.61</v>
      </c>
      <c r="I37" s="74" t="s">
        <v>590</v>
      </c>
      <c r="J37" s="142"/>
      <c r="K37" s="104">
        <f t="shared" si="0"/>
        <v>0</v>
      </c>
    </row>
    <row r="38" spans="2:11" ht="12.75">
      <c r="B38" s="56"/>
      <c r="C38" s="53" t="s">
        <v>438</v>
      </c>
      <c r="D38" s="67">
        <v>3.5</v>
      </c>
      <c r="E38" s="58">
        <v>90</v>
      </c>
      <c r="F38" s="58" t="s">
        <v>338</v>
      </c>
      <c r="G38" s="58">
        <v>5.8</v>
      </c>
      <c r="H38" s="128">
        <v>350.07</v>
      </c>
      <c r="I38" s="74" t="s">
        <v>591</v>
      </c>
      <c r="J38" s="142"/>
      <c r="K38" s="104">
        <f t="shared" si="0"/>
        <v>0</v>
      </c>
    </row>
    <row r="39" spans="2:11" s="30" customFormat="1" ht="15" customHeight="1">
      <c r="B39" s="155" t="s">
        <v>449</v>
      </c>
      <c r="C39" s="46" t="s">
        <v>456</v>
      </c>
      <c r="D39" s="76">
        <v>0.5</v>
      </c>
      <c r="E39" s="9">
        <v>16</v>
      </c>
      <c r="F39" s="9" t="s">
        <v>338</v>
      </c>
      <c r="G39" s="53">
        <v>100</v>
      </c>
      <c r="H39" s="131">
        <v>25.55</v>
      </c>
      <c r="I39" s="74" t="s">
        <v>592</v>
      </c>
      <c r="J39" s="142"/>
      <c r="K39" s="104">
        <f t="shared" si="0"/>
        <v>0</v>
      </c>
    </row>
    <row r="40" spans="2:11" s="30" customFormat="1" ht="13.5" customHeight="1">
      <c r="B40" s="156"/>
      <c r="C40" s="47" t="s">
        <v>456</v>
      </c>
      <c r="D40" s="76">
        <v>0.75</v>
      </c>
      <c r="E40" s="9">
        <v>20</v>
      </c>
      <c r="F40" s="9" t="s">
        <v>338</v>
      </c>
      <c r="G40" s="53">
        <v>100</v>
      </c>
      <c r="H40" s="132">
        <v>34.74</v>
      </c>
      <c r="I40" s="74" t="s">
        <v>593</v>
      </c>
      <c r="J40" s="142"/>
      <c r="K40" s="104">
        <f t="shared" si="0"/>
        <v>0</v>
      </c>
    </row>
    <row r="41" spans="2:11" s="30" customFormat="1" ht="13.5" customHeight="1">
      <c r="B41" s="75"/>
      <c r="C41" s="47" t="s">
        <v>456</v>
      </c>
      <c r="D41" s="55">
        <v>1</v>
      </c>
      <c r="E41" s="9">
        <v>25</v>
      </c>
      <c r="F41" s="9" t="s">
        <v>338</v>
      </c>
      <c r="G41" s="53">
        <v>50</v>
      </c>
      <c r="H41" s="132">
        <v>51.18</v>
      </c>
      <c r="I41" s="74" t="s">
        <v>594</v>
      </c>
      <c r="J41" s="142"/>
      <c r="K41" s="104">
        <f t="shared" si="0"/>
        <v>0</v>
      </c>
    </row>
    <row r="42" spans="2:11" s="30" customFormat="1" ht="15" customHeight="1">
      <c r="B42" s="75"/>
      <c r="C42" s="48" t="s">
        <v>456</v>
      </c>
      <c r="D42" s="77">
        <v>1.25</v>
      </c>
      <c r="E42" s="66">
        <v>32</v>
      </c>
      <c r="F42" s="66" t="s">
        <v>338</v>
      </c>
      <c r="G42" s="65">
        <v>50</v>
      </c>
      <c r="H42" s="133">
        <v>80.66</v>
      </c>
      <c r="I42" s="74" t="s">
        <v>595</v>
      </c>
      <c r="J42" s="142"/>
      <c r="K42" s="104">
        <f t="shared" si="0"/>
        <v>0</v>
      </c>
    </row>
    <row r="43" spans="2:11" s="30" customFormat="1" ht="16.5" customHeight="1">
      <c r="B43" s="105"/>
      <c r="C43" s="47" t="s">
        <v>457</v>
      </c>
      <c r="D43" s="72">
        <v>0.5</v>
      </c>
      <c r="E43" s="9">
        <v>16</v>
      </c>
      <c r="F43" s="9" t="s">
        <v>338</v>
      </c>
      <c r="G43" s="53">
        <v>100</v>
      </c>
      <c r="H43" s="132">
        <v>10.7</v>
      </c>
      <c r="I43" s="74" t="s">
        <v>596</v>
      </c>
      <c r="J43" s="142"/>
      <c r="K43" s="104">
        <f t="shared" si="0"/>
        <v>0</v>
      </c>
    </row>
    <row r="44" spans="2:11" s="30" customFormat="1" ht="17.25" customHeight="1">
      <c r="B44" s="51"/>
      <c r="C44" s="48" t="s">
        <v>457</v>
      </c>
      <c r="D44" s="77">
        <v>0.75</v>
      </c>
      <c r="E44" s="48">
        <v>20</v>
      </c>
      <c r="F44" s="66" t="s">
        <v>338</v>
      </c>
      <c r="G44" s="79">
        <v>100</v>
      </c>
      <c r="H44" s="134">
        <v>19.62</v>
      </c>
      <c r="I44" s="74" t="s">
        <v>597</v>
      </c>
      <c r="J44" s="142"/>
      <c r="K44" s="104">
        <f t="shared" si="0"/>
        <v>0</v>
      </c>
    </row>
    <row r="45" spans="2:11" s="30" customFormat="1" ht="21" customHeight="1">
      <c r="B45" s="155" t="s">
        <v>451</v>
      </c>
      <c r="C45" s="46" t="s">
        <v>453</v>
      </c>
      <c r="D45" s="71">
        <v>0.5</v>
      </c>
      <c r="E45" s="62">
        <v>16</v>
      </c>
      <c r="F45" s="62" t="s">
        <v>338</v>
      </c>
      <c r="G45" s="61">
        <v>100</v>
      </c>
      <c r="H45" s="131">
        <v>14.69</v>
      </c>
      <c r="I45" s="74" t="s">
        <v>598</v>
      </c>
      <c r="J45" s="142"/>
      <c r="K45" s="104">
        <f t="shared" si="0"/>
        <v>0</v>
      </c>
    </row>
    <row r="46" spans="2:11" s="30" customFormat="1" ht="18" customHeight="1">
      <c r="B46" s="156"/>
      <c r="C46" s="47" t="s">
        <v>453</v>
      </c>
      <c r="D46" s="72">
        <v>0.5</v>
      </c>
      <c r="E46" s="9">
        <v>16</v>
      </c>
      <c r="F46" s="9" t="s">
        <v>338</v>
      </c>
      <c r="G46" s="53">
        <v>200</v>
      </c>
      <c r="H46" s="132">
        <v>14.69</v>
      </c>
      <c r="I46" s="74" t="s">
        <v>599</v>
      </c>
      <c r="J46" s="142"/>
      <c r="K46" s="104">
        <f t="shared" si="0"/>
        <v>0</v>
      </c>
    </row>
    <row r="47" spans="2:11" s="30" customFormat="1" ht="18" customHeight="1">
      <c r="B47" s="42"/>
      <c r="C47" s="48" t="s">
        <v>453</v>
      </c>
      <c r="D47" s="73">
        <v>0.75</v>
      </c>
      <c r="E47" s="66">
        <v>20</v>
      </c>
      <c r="F47" s="9" t="s">
        <v>338</v>
      </c>
      <c r="G47" s="53">
        <v>100</v>
      </c>
      <c r="H47" s="132">
        <v>19.53</v>
      </c>
      <c r="I47" s="74" t="s">
        <v>600</v>
      </c>
      <c r="J47" s="142"/>
      <c r="K47" s="104">
        <f t="shared" si="0"/>
        <v>0</v>
      </c>
    </row>
    <row r="48" spans="2:11" s="30" customFormat="1" ht="12.75">
      <c r="B48" s="155" t="s">
        <v>452</v>
      </c>
      <c r="C48" s="46" t="s">
        <v>453</v>
      </c>
      <c r="D48" s="71">
        <v>0.5</v>
      </c>
      <c r="E48" s="62">
        <v>16</v>
      </c>
      <c r="F48" s="62" t="s">
        <v>338</v>
      </c>
      <c r="G48" s="61">
        <v>100</v>
      </c>
      <c r="H48" s="131">
        <v>15.35</v>
      </c>
      <c r="I48" s="74" t="s">
        <v>601</v>
      </c>
      <c r="J48" s="142"/>
      <c r="K48" s="104">
        <f t="shared" si="0"/>
        <v>0</v>
      </c>
    </row>
    <row r="49" spans="2:11" s="30" customFormat="1" ht="12.75">
      <c r="B49" s="156"/>
      <c r="C49" s="47" t="s">
        <v>454</v>
      </c>
      <c r="D49" s="72">
        <v>0.5</v>
      </c>
      <c r="E49" s="9">
        <v>16</v>
      </c>
      <c r="F49" s="9" t="s">
        <v>338</v>
      </c>
      <c r="G49" s="53">
        <v>100</v>
      </c>
      <c r="H49" s="132">
        <v>15.35</v>
      </c>
      <c r="I49" s="74" t="s">
        <v>602</v>
      </c>
      <c r="J49" s="142"/>
      <c r="K49" s="104">
        <f t="shared" si="0"/>
        <v>0</v>
      </c>
    </row>
    <row r="50" spans="2:11" s="30" customFormat="1" ht="12.75">
      <c r="B50" s="60"/>
      <c r="C50" s="47" t="s">
        <v>455</v>
      </c>
      <c r="D50" s="72">
        <v>0.75</v>
      </c>
      <c r="E50" s="9">
        <v>20</v>
      </c>
      <c r="F50" s="9" t="s">
        <v>338</v>
      </c>
      <c r="G50" s="53">
        <v>100</v>
      </c>
      <c r="H50" s="132">
        <v>20.86</v>
      </c>
      <c r="I50" s="74" t="s">
        <v>603</v>
      </c>
      <c r="J50" s="142"/>
      <c r="K50" s="104">
        <f t="shared" si="0"/>
        <v>0</v>
      </c>
    </row>
    <row r="51" spans="2:11" s="30" customFormat="1" ht="12.75">
      <c r="B51" s="60"/>
      <c r="C51" s="47" t="s">
        <v>454</v>
      </c>
      <c r="D51" s="72">
        <v>0.75</v>
      </c>
      <c r="E51" s="9">
        <v>20</v>
      </c>
      <c r="F51" s="9" t="s">
        <v>338</v>
      </c>
      <c r="G51" s="53">
        <v>100</v>
      </c>
      <c r="H51" s="132">
        <v>20.86</v>
      </c>
      <c r="I51" s="74" t="s">
        <v>604</v>
      </c>
      <c r="J51" s="142"/>
      <c r="K51" s="104">
        <f t="shared" si="0"/>
        <v>0</v>
      </c>
    </row>
    <row r="52" spans="2:11" s="30" customFormat="1" ht="12.75">
      <c r="B52" s="42"/>
      <c r="C52" s="48" t="s">
        <v>454</v>
      </c>
      <c r="D52" s="79">
        <v>1</v>
      </c>
      <c r="E52" s="48">
        <v>25</v>
      </c>
      <c r="F52" s="66" t="s">
        <v>338</v>
      </c>
      <c r="G52" s="79">
        <v>50</v>
      </c>
      <c r="H52" s="133">
        <v>31.07</v>
      </c>
      <c r="I52" s="74" t="s">
        <v>605</v>
      </c>
      <c r="J52" s="142"/>
      <c r="K52" s="104">
        <f t="shared" si="0"/>
        <v>0</v>
      </c>
    </row>
    <row r="53" spans="2:11" s="31" customFormat="1" ht="12.75">
      <c r="B53" s="37" t="s">
        <v>458</v>
      </c>
      <c r="C53" s="9" t="s">
        <v>59</v>
      </c>
      <c r="D53" s="53" t="s">
        <v>205</v>
      </c>
      <c r="E53" s="9" t="s">
        <v>258</v>
      </c>
      <c r="F53" s="9" t="s">
        <v>339</v>
      </c>
      <c r="G53" s="80" t="s">
        <v>14</v>
      </c>
      <c r="H53" s="127">
        <v>28.31</v>
      </c>
      <c r="I53" s="74" t="s">
        <v>606</v>
      </c>
      <c r="J53" s="142"/>
      <c r="K53" s="104">
        <f t="shared" si="0"/>
        <v>0</v>
      </c>
    </row>
    <row r="54" spans="2:11" ht="12.75">
      <c r="B54" s="32"/>
      <c r="C54" s="9" t="s">
        <v>60</v>
      </c>
      <c r="D54" s="53" t="s">
        <v>205</v>
      </c>
      <c r="E54" s="9" t="s">
        <v>258</v>
      </c>
      <c r="F54" s="9" t="s">
        <v>339</v>
      </c>
      <c r="G54" s="80" t="s">
        <v>14</v>
      </c>
      <c r="H54" s="127">
        <v>28.31</v>
      </c>
      <c r="I54" s="74" t="s">
        <v>607</v>
      </c>
      <c r="J54" s="142"/>
      <c r="K54" s="104">
        <f t="shared" si="0"/>
        <v>0</v>
      </c>
    </row>
    <row r="55" spans="2:11" ht="12.75">
      <c r="B55" s="6"/>
      <c r="C55" s="9" t="s">
        <v>61</v>
      </c>
      <c r="D55" s="53" t="s">
        <v>206</v>
      </c>
      <c r="E55" s="9" t="s">
        <v>259</v>
      </c>
      <c r="F55" s="9" t="s">
        <v>339</v>
      </c>
      <c r="G55" s="80" t="s">
        <v>340</v>
      </c>
      <c r="H55" s="127">
        <v>54.8</v>
      </c>
      <c r="I55" s="74" t="s">
        <v>608</v>
      </c>
      <c r="J55" s="142"/>
      <c r="K55" s="104">
        <f t="shared" si="0"/>
        <v>0</v>
      </c>
    </row>
    <row r="56" spans="2:11" ht="12.75">
      <c r="B56" s="6"/>
      <c r="C56" s="9" t="s">
        <v>62</v>
      </c>
      <c r="D56" s="53" t="s">
        <v>207</v>
      </c>
      <c r="E56" s="9" t="s">
        <v>260</v>
      </c>
      <c r="F56" s="9" t="s">
        <v>339</v>
      </c>
      <c r="G56" s="80" t="s">
        <v>11</v>
      </c>
      <c r="H56" s="127">
        <v>88.56</v>
      </c>
      <c r="I56" s="74" t="s">
        <v>609</v>
      </c>
      <c r="J56" s="142"/>
      <c r="K56" s="104">
        <f t="shared" si="0"/>
        <v>0</v>
      </c>
    </row>
    <row r="57" spans="2:11" ht="12.75">
      <c r="B57" s="6"/>
      <c r="C57" s="9" t="s">
        <v>63</v>
      </c>
      <c r="D57" s="53" t="s">
        <v>208</v>
      </c>
      <c r="E57" s="9" t="s">
        <v>261</v>
      </c>
      <c r="F57" s="9" t="s">
        <v>339</v>
      </c>
      <c r="G57" s="80" t="s">
        <v>341</v>
      </c>
      <c r="H57" s="127">
        <v>120.35</v>
      </c>
      <c r="I57" s="74" t="s">
        <v>610</v>
      </c>
      <c r="J57" s="142"/>
      <c r="K57" s="104">
        <f t="shared" si="0"/>
        <v>0</v>
      </c>
    </row>
    <row r="58" spans="2:11" ht="12.75">
      <c r="B58" s="6"/>
      <c r="C58" s="9" t="s">
        <v>64</v>
      </c>
      <c r="D58" s="53" t="s">
        <v>209</v>
      </c>
      <c r="E58" s="9" t="s">
        <v>262</v>
      </c>
      <c r="F58" s="9" t="s">
        <v>339</v>
      </c>
      <c r="G58" s="80" t="s">
        <v>9</v>
      </c>
      <c r="H58" s="127">
        <v>179.89</v>
      </c>
      <c r="I58" s="74" t="s">
        <v>611</v>
      </c>
      <c r="J58" s="142"/>
      <c r="K58" s="104">
        <f t="shared" si="0"/>
        <v>0</v>
      </c>
    </row>
    <row r="59" spans="2:11" ht="12.75">
      <c r="B59" s="6"/>
      <c r="C59" s="9" t="s">
        <v>65</v>
      </c>
      <c r="D59" s="53" t="s">
        <v>210</v>
      </c>
      <c r="E59" s="9" t="s">
        <v>263</v>
      </c>
      <c r="F59" s="9" t="s">
        <v>339</v>
      </c>
      <c r="G59" s="80" t="s">
        <v>4</v>
      </c>
      <c r="H59" s="127">
        <v>262.25</v>
      </c>
      <c r="I59" s="74" t="s">
        <v>612</v>
      </c>
      <c r="J59" s="142"/>
      <c r="K59" s="104">
        <f t="shared" si="0"/>
        <v>0</v>
      </c>
    </row>
    <row r="60" spans="2:11" ht="12.75">
      <c r="B60" s="6"/>
      <c r="C60" s="9" t="s">
        <v>66</v>
      </c>
      <c r="D60" s="53" t="s">
        <v>211</v>
      </c>
      <c r="E60" s="9" t="s">
        <v>264</v>
      </c>
      <c r="F60" s="9" t="s">
        <v>339</v>
      </c>
      <c r="G60" s="80" t="s">
        <v>17</v>
      </c>
      <c r="H60" s="127">
        <v>499.78</v>
      </c>
      <c r="I60" s="74" t="s">
        <v>613</v>
      </c>
      <c r="J60" s="142"/>
      <c r="K60" s="104">
        <f t="shared" si="0"/>
        <v>0</v>
      </c>
    </row>
    <row r="61" spans="2:11" ht="12.75">
      <c r="B61" s="6"/>
      <c r="C61" s="9" t="s">
        <v>67</v>
      </c>
      <c r="D61" s="53" t="s">
        <v>212</v>
      </c>
      <c r="E61" s="9" t="s">
        <v>265</v>
      </c>
      <c r="F61" s="9" t="s">
        <v>339</v>
      </c>
      <c r="G61" s="80" t="s">
        <v>17</v>
      </c>
      <c r="H61" s="127">
        <v>1010.11</v>
      </c>
      <c r="I61" s="74" t="s">
        <v>614</v>
      </c>
      <c r="J61" s="142"/>
      <c r="K61" s="104">
        <f t="shared" si="0"/>
        <v>0</v>
      </c>
    </row>
    <row r="62" spans="2:11" ht="12.75">
      <c r="B62" s="43"/>
      <c r="C62" s="66" t="s">
        <v>68</v>
      </c>
      <c r="D62" s="65" t="s">
        <v>213</v>
      </c>
      <c r="E62" s="66" t="s">
        <v>266</v>
      </c>
      <c r="F62" s="66" t="s">
        <v>339</v>
      </c>
      <c r="G62" s="81" t="s">
        <v>17</v>
      </c>
      <c r="H62" s="134">
        <v>1933.9</v>
      </c>
      <c r="I62" s="74" t="s">
        <v>615</v>
      </c>
      <c r="J62" s="142"/>
      <c r="K62" s="104">
        <f t="shared" si="0"/>
        <v>0</v>
      </c>
    </row>
    <row r="63" spans="2:11" ht="12.75">
      <c r="B63" s="52" t="s">
        <v>56</v>
      </c>
      <c r="C63" s="46" t="s">
        <v>69</v>
      </c>
      <c r="D63" s="61" t="s">
        <v>205</v>
      </c>
      <c r="E63" s="62" t="s">
        <v>267</v>
      </c>
      <c r="F63" s="62" t="s">
        <v>339</v>
      </c>
      <c r="G63" s="61" t="s">
        <v>340</v>
      </c>
      <c r="H63" s="135">
        <v>18.34</v>
      </c>
      <c r="I63" s="74" t="s">
        <v>616</v>
      </c>
      <c r="J63" s="142"/>
      <c r="K63" s="104">
        <f t="shared" si="0"/>
        <v>0</v>
      </c>
    </row>
    <row r="64" spans="2:11" ht="12.75">
      <c r="B64" s="5"/>
      <c r="C64" s="47" t="s">
        <v>70</v>
      </c>
      <c r="D64" s="53" t="s">
        <v>205</v>
      </c>
      <c r="E64" s="9" t="s">
        <v>267</v>
      </c>
      <c r="F64" s="9" t="s">
        <v>339</v>
      </c>
      <c r="G64" s="53" t="s">
        <v>340</v>
      </c>
      <c r="H64" s="127">
        <v>18.34</v>
      </c>
      <c r="I64" s="74" t="s">
        <v>617</v>
      </c>
      <c r="J64" s="142"/>
      <c r="K64" s="104">
        <f t="shared" si="0"/>
        <v>0</v>
      </c>
    </row>
    <row r="65" spans="2:11" ht="12.75">
      <c r="B65" s="5"/>
      <c r="C65" s="47" t="s">
        <v>71</v>
      </c>
      <c r="D65" s="53" t="s">
        <v>214</v>
      </c>
      <c r="E65" s="9" t="s">
        <v>268</v>
      </c>
      <c r="F65" s="9" t="s">
        <v>339</v>
      </c>
      <c r="G65" s="53" t="s">
        <v>342</v>
      </c>
      <c r="H65" s="127">
        <v>26.26</v>
      </c>
      <c r="I65" s="74" t="s">
        <v>618</v>
      </c>
      <c r="J65" s="142"/>
      <c r="K65" s="104">
        <f t="shared" si="0"/>
        <v>0</v>
      </c>
    </row>
    <row r="66" spans="2:11" ht="12.75">
      <c r="B66" s="6"/>
      <c r="C66" s="47" t="s">
        <v>72</v>
      </c>
      <c r="D66" s="53" t="s">
        <v>214</v>
      </c>
      <c r="E66" s="9" t="s">
        <v>268</v>
      </c>
      <c r="F66" s="9" t="s">
        <v>339</v>
      </c>
      <c r="G66" s="53" t="s">
        <v>342</v>
      </c>
      <c r="H66" s="127">
        <v>26.26</v>
      </c>
      <c r="I66" s="74" t="s">
        <v>619</v>
      </c>
      <c r="J66" s="142"/>
      <c r="K66" s="104">
        <f t="shared" si="0"/>
        <v>0</v>
      </c>
    </row>
    <row r="67" spans="2:11" ht="12.75">
      <c r="B67" s="6"/>
      <c r="C67" s="47" t="s">
        <v>73</v>
      </c>
      <c r="D67" s="53" t="s">
        <v>215</v>
      </c>
      <c r="E67" s="9" t="s">
        <v>269</v>
      </c>
      <c r="F67" s="9" t="s">
        <v>339</v>
      </c>
      <c r="G67" s="53" t="s">
        <v>342</v>
      </c>
      <c r="H67" s="127">
        <v>34.52</v>
      </c>
      <c r="I67" s="74" t="s">
        <v>620</v>
      </c>
      <c r="J67" s="142"/>
      <c r="K67" s="104">
        <f t="shared" si="0"/>
        <v>0</v>
      </c>
    </row>
    <row r="68" spans="2:11" ht="12.75">
      <c r="B68" s="6"/>
      <c r="C68" s="47" t="s">
        <v>74</v>
      </c>
      <c r="D68" s="53" t="s">
        <v>206</v>
      </c>
      <c r="E68" s="9" t="s">
        <v>270</v>
      </c>
      <c r="F68" s="9" t="s">
        <v>339</v>
      </c>
      <c r="G68" s="53" t="s">
        <v>342</v>
      </c>
      <c r="H68" s="127">
        <v>36.84</v>
      </c>
      <c r="I68" s="74" t="s">
        <v>621</v>
      </c>
      <c r="J68" s="142"/>
      <c r="K68" s="104">
        <f t="shared" si="0"/>
        <v>0</v>
      </c>
    </row>
    <row r="69" spans="2:11" ht="12.75">
      <c r="B69" s="6"/>
      <c r="C69" s="47" t="s">
        <v>75</v>
      </c>
      <c r="D69" s="53" t="s">
        <v>216</v>
      </c>
      <c r="E69" s="9" t="s">
        <v>271</v>
      </c>
      <c r="F69" s="9" t="s">
        <v>339</v>
      </c>
      <c r="G69" s="53" t="s">
        <v>343</v>
      </c>
      <c r="H69" s="127">
        <v>60.4</v>
      </c>
      <c r="I69" s="74" t="s">
        <v>622</v>
      </c>
      <c r="J69" s="142"/>
      <c r="K69" s="104">
        <f t="shared" si="0"/>
        <v>0</v>
      </c>
    </row>
    <row r="70" spans="2:11" ht="12.75">
      <c r="B70" s="6"/>
      <c r="C70" s="47" t="s">
        <v>76</v>
      </c>
      <c r="D70" s="53" t="s">
        <v>207</v>
      </c>
      <c r="E70" s="9" t="s">
        <v>272</v>
      </c>
      <c r="F70" s="9" t="s">
        <v>339</v>
      </c>
      <c r="G70" s="53" t="s">
        <v>343</v>
      </c>
      <c r="H70" s="127">
        <v>70.69</v>
      </c>
      <c r="I70" s="74" t="s">
        <v>623</v>
      </c>
      <c r="J70" s="142"/>
      <c r="K70" s="104">
        <f t="shared" si="0"/>
        <v>0</v>
      </c>
    </row>
    <row r="71" spans="2:11" ht="12.75">
      <c r="B71" s="6"/>
      <c r="C71" s="47" t="s">
        <v>77</v>
      </c>
      <c r="D71" s="53" t="s">
        <v>217</v>
      </c>
      <c r="E71" s="47" t="s">
        <v>273</v>
      </c>
      <c r="F71" s="9" t="s">
        <v>339</v>
      </c>
      <c r="G71" s="82" t="s">
        <v>16</v>
      </c>
      <c r="H71" s="127">
        <v>96.05</v>
      </c>
      <c r="I71" s="74" t="s">
        <v>624</v>
      </c>
      <c r="J71" s="142"/>
      <c r="K71" s="104">
        <f t="shared" si="0"/>
        <v>0</v>
      </c>
    </row>
    <row r="72" spans="2:11" ht="12.75">
      <c r="B72" s="5"/>
      <c r="C72" s="47" t="s">
        <v>78</v>
      </c>
      <c r="D72" s="53" t="s">
        <v>218</v>
      </c>
      <c r="E72" s="9" t="s">
        <v>274</v>
      </c>
      <c r="F72" s="9" t="s">
        <v>339</v>
      </c>
      <c r="G72" s="53" t="s">
        <v>16</v>
      </c>
      <c r="H72" s="127">
        <v>96.05</v>
      </c>
      <c r="I72" s="74" t="s">
        <v>625</v>
      </c>
      <c r="J72" s="142"/>
      <c r="K72" s="104">
        <f t="shared" si="0"/>
        <v>0</v>
      </c>
    </row>
    <row r="73" spans="2:11" ht="12.75">
      <c r="B73" s="6"/>
      <c r="C73" s="47" t="s">
        <v>79</v>
      </c>
      <c r="D73" s="53" t="s">
        <v>219</v>
      </c>
      <c r="E73" s="9" t="s">
        <v>275</v>
      </c>
      <c r="F73" s="9" t="s">
        <v>339</v>
      </c>
      <c r="G73" s="53" t="s">
        <v>2</v>
      </c>
      <c r="H73" s="127">
        <v>110.04</v>
      </c>
      <c r="I73" s="74" t="s">
        <v>626</v>
      </c>
      <c r="J73" s="142"/>
      <c r="K73" s="104">
        <f t="shared" si="0"/>
        <v>0</v>
      </c>
    </row>
    <row r="74" spans="2:11" ht="12.75">
      <c r="B74" s="6"/>
      <c r="C74" s="47" t="s">
        <v>80</v>
      </c>
      <c r="D74" s="53" t="s">
        <v>220</v>
      </c>
      <c r="E74" s="9" t="s">
        <v>276</v>
      </c>
      <c r="F74" s="9" t="s">
        <v>339</v>
      </c>
      <c r="G74" s="53" t="s">
        <v>3</v>
      </c>
      <c r="H74" s="127">
        <v>162.42</v>
      </c>
      <c r="I74" s="74" t="s">
        <v>627</v>
      </c>
      <c r="J74" s="142"/>
      <c r="K74" s="104">
        <f t="shared" si="0"/>
        <v>0</v>
      </c>
    </row>
    <row r="75" spans="2:11" ht="12.75">
      <c r="B75" s="5"/>
      <c r="C75" s="47" t="s">
        <v>81</v>
      </c>
      <c r="D75" s="53" t="s">
        <v>221</v>
      </c>
      <c r="E75" s="9" t="s">
        <v>277</v>
      </c>
      <c r="F75" s="9" t="s">
        <v>339</v>
      </c>
      <c r="G75" s="53" t="s">
        <v>21</v>
      </c>
      <c r="H75" s="127">
        <v>262.25</v>
      </c>
      <c r="I75" s="74" t="s">
        <v>628</v>
      </c>
      <c r="J75" s="142"/>
      <c r="K75" s="104">
        <f t="shared" si="0"/>
        <v>0</v>
      </c>
    </row>
    <row r="76" spans="2:11" ht="12.75">
      <c r="B76" s="6"/>
      <c r="C76" s="47" t="s">
        <v>82</v>
      </c>
      <c r="D76" s="53" t="s">
        <v>222</v>
      </c>
      <c r="E76" s="9" t="s">
        <v>278</v>
      </c>
      <c r="F76" s="9" t="s">
        <v>339</v>
      </c>
      <c r="G76" s="53" t="s">
        <v>21</v>
      </c>
      <c r="H76" s="127">
        <v>618.06</v>
      </c>
      <c r="I76" s="74" t="s">
        <v>629</v>
      </c>
      <c r="J76" s="142"/>
      <c r="K76" s="104">
        <f t="shared" si="0"/>
        <v>0</v>
      </c>
    </row>
    <row r="77" spans="2:11" ht="12.75">
      <c r="B77" s="45"/>
      <c r="C77" s="48" t="s">
        <v>83</v>
      </c>
      <c r="D77" s="65" t="s">
        <v>223</v>
      </c>
      <c r="E77" s="66" t="s">
        <v>279</v>
      </c>
      <c r="F77" s="66" t="s">
        <v>339</v>
      </c>
      <c r="G77" s="65" t="s">
        <v>12</v>
      </c>
      <c r="H77" s="134">
        <v>1049.64</v>
      </c>
      <c r="I77" s="74" t="s">
        <v>630</v>
      </c>
      <c r="J77" s="142"/>
      <c r="K77" s="104">
        <f t="shared" si="0"/>
        <v>0</v>
      </c>
    </row>
    <row r="78" spans="2:12" ht="12.75">
      <c r="B78" s="52" t="s">
        <v>38</v>
      </c>
      <c r="C78" s="62" t="s">
        <v>84</v>
      </c>
      <c r="D78" s="61" t="s">
        <v>205</v>
      </c>
      <c r="E78" s="62" t="s">
        <v>280</v>
      </c>
      <c r="F78" s="62" t="s">
        <v>339</v>
      </c>
      <c r="G78" s="61" t="s">
        <v>13</v>
      </c>
      <c r="H78" s="135">
        <v>16.54</v>
      </c>
      <c r="I78" s="74" t="s">
        <v>631</v>
      </c>
      <c r="J78" s="142"/>
      <c r="K78" s="104">
        <f aca="true" t="shared" si="1" ref="K78:K141">J78*H78</f>
        <v>0</v>
      </c>
      <c r="L78" s="30"/>
    </row>
    <row r="79" spans="2:12" ht="12.75">
      <c r="B79" s="6"/>
      <c r="C79" s="9" t="s">
        <v>85</v>
      </c>
      <c r="D79" s="53" t="s">
        <v>205</v>
      </c>
      <c r="E79" s="9" t="s">
        <v>280</v>
      </c>
      <c r="F79" s="9" t="s">
        <v>339</v>
      </c>
      <c r="G79" s="53" t="s">
        <v>13</v>
      </c>
      <c r="H79" s="127">
        <v>16.54</v>
      </c>
      <c r="I79" s="74" t="s">
        <v>632</v>
      </c>
      <c r="J79" s="142"/>
      <c r="K79" s="104">
        <f t="shared" si="1"/>
        <v>0</v>
      </c>
      <c r="L79" s="30"/>
    </row>
    <row r="80" spans="2:12" ht="12.75">
      <c r="B80" s="6"/>
      <c r="C80" s="9" t="s">
        <v>86</v>
      </c>
      <c r="D80" s="53" t="s">
        <v>214</v>
      </c>
      <c r="E80" s="9" t="s">
        <v>281</v>
      </c>
      <c r="F80" s="9" t="s">
        <v>339</v>
      </c>
      <c r="G80" s="53" t="s">
        <v>344</v>
      </c>
      <c r="H80" s="127">
        <v>28.91</v>
      </c>
      <c r="I80" s="74" t="s">
        <v>633</v>
      </c>
      <c r="J80" s="142"/>
      <c r="K80" s="104">
        <f t="shared" si="1"/>
        <v>0</v>
      </c>
      <c r="L80" s="30"/>
    </row>
    <row r="81" spans="2:12" ht="12.75">
      <c r="B81" s="6"/>
      <c r="C81" s="9" t="s">
        <v>87</v>
      </c>
      <c r="D81" s="53" t="s">
        <v>214</v>
      </c>
      <c r="E81" s="9" t="s">
        <v>281</v>
      </c>
      <c r="F81" s="9" t="s">
        <v>339</v>
      </c>
      <c r="G81" s="53" t="s">
        <v>344</v>
      </c>
      <c r="H81" s="127">
        <v>28.91</v>
      </c>
      <c r="I81" s="74" t="s">
        <v>634</v>
      </c>
      <c r="J81" s="142"/>
      <c r="K81" s="104">
        <f t="shared" si="1"/>
        <v>0</v>
      </c>
      <c r="L81" s="30"/>
    </row>
    <row r="82" spans="2:12" ht="12.75">
      <c r="B82" s="5"/>
      <c r="C82" s="9" t="s">
        <v>88</v>
      </c>
      <c r="D82" s="53" t="s">
        <v>215</v>
      </c>
      <c r="E82" s="9" t="s">
        <v>282</v>
      </c>
      <c r="F82" s="9" t="s">
        <v>339</v>
      </c>
      <c r="G82" s="53" t="s">
        <v>344</v>
      </c>
      <c r="H82" s="127">
        <v>30.57</v>
      </c>
      <c r="I82" s="74" t="s">
        <v>635</v>
      </c>
      <c r="J82" s="142"/>
      <c r="K82" s="104">
        <f t="shared" si="1"/>
        <v>0</v>
      </c>
      <c r="L82" s="30"/>
    </row>
    <row r="83" spans="2:12" ht="12.75">
      <c r="B83" s="5"/>
      <c r="C83" s="9" t="s">
        <v>89</v>
      </c>
      <c r="D83" s="53" t="s">
        <v>206</v>
      </c>
      <c r="E83" s="9" t="s">
        <v>283</v>
      </c>
      <c r="F83" s="9" t="s">
        <v>339</v>
      </c>
      <c r="G83" s="53" t="s">
        <v>7</v>
      </c>
      <c r="H83" s="127">
        <v>29.22</v>
      </c>
      <c r="I83" s="74" t="s">
        <v>636</v>
      </c>
      <c r="J83" s="142"/>
      <c r="K83" s="104">
        <f t="shared" si="1"/>
        <v>0</v>
      </c>
      <c r="L83" s="30"/>
    </row>
    <row r="84" spans="2:12" ht="12.75">
      <c r="B84" s="6"/>
      <c r="C84" s="9" t="s">
        <v>90</v>
      </c>
      <c r="D84" s="53" t="s">
        <v>216</v>
      </c>
      <c r="E84" s="9" t="s">
        <v>284</v>
      </c>
      <c r="F84" s="9" t="s">
        <v>339</v>
      </c>
      <c r="G84" s="53" t="s">
        <v>340</v>
      </c>
      <c r="H84" s="127">
        <v>59.15</v>
      </c>
      <c r="I84" s="74" t="s">
        <v>637</v>
      </c>
      <c r="J84" s="142"/>
      <c r="K84" s="104">
        <f t="shared" si="1"/>
        <v>0</v>
      </c>
      <c r="L84" s="30"/>
    </row>
    <row r="85" spans="2:12" ht="12.75">
      <c r="B85" s="5"/>
      <c r="C85" s="9" t="s">
        <v>91</v>
      </c>
      <c r="D85" s="53" t="s">
        <v>207</v>
      </c>
      <c r="E85" s="9" t="s">
        <v>285</v>
      </c>
      <c r="F85" s="9" t="s">
        <v>339</v>
      </c>
      <c r="G85" s="53" t="s">
        <v>340</v>
      </c>
      <c r="H85" s="127">
        <v>62.43</v>
      </c>
      <c r="I85" s="74" t="s">
        <v>638</v>
      </c>
      <c r="J85" s="142"/>
      <c r="K85" s="104">
        <f t="shared" si="1"/>
        <v>0</v>
      </c>
      <c r="L85" s="30"/>
    </row>
    <row r="86" spans="2:12" ht="12.75">
      <c r="B86" s="5"/>
      <c r="C86" s="9" t="s">
        <v>92</v>
      </c>
      <c r="D86" s="53" t="s">
        <v>217</v>
      </c>
      <c r="E86" s="9" t="s">
        <v>286</v>
      </c>
      <c r="F86" s="9" t="s">
        <v>339</v>
      </c>
      <c r="G86" s="82" t="s">
        <v>11</v>
      </c>
      <c r="H86" s="127">
        <v>77.04</v>
      </c>
      <c r="I86" s="74" t="s">
        <v>639</v>
      </c>
      <c r="J86" s="142"/>
      <c r="K86" s="104">
        <f t="shared" si="1"/>
        <v>0</v>
      </c>
      <c r="L86" s="30"/>
    </row>
    <row r="87" spans="2:12" ht="12.75">
      <c r="B87" s="6"/>
      <c r="C87" s="9" t="s">
        <v>93</v>
      </c>
      <c r="D87" s="53" t="s">
        <v>218</v>
      </c>
      <c r="E87" s="9" t="s">
        <v>287</v>
      </c>
      <c r="F87" s="9" t="s">
        <v>339</v>
      </c>
      <c r="G87" s="53" t="s">
        <v>11</v>
      </c>
      <c r="H87" s="127">
        <v>77.04</v>
      </c>
      <c r="I87" s="74" t="s">
        <v>640</v>
      </c>
      <c r="J87" s="142"/>
      <c r="K87" s="104">
        <f t="shared" si="1"/>
        <v>0</v>
      </c>
      <c r="L87" s="30"/>
    </row>
    <row r="88" spans="2:12" ht="12.75">
      <c r="B88" s="5"/>
      <c r="C88" s="9" t="s">
        <v>94</v>
      </c>
      <c r="D88" s="53" t="s">
        <v>219</v>
      </c>
      <c r="E88" s="9" t="s">
        <v>288</v>
      </c>
      <c r="F88" s="9" t="s">
        <v>339</v>
      </c>
      <c r="G88" s="53" t="s">
        <v>345</v>
      </c>
      <c r="H88" s="127">
        <v>110.04</v>
      </c>
      <c r="I88" s="74" t="s">
        <v>641</v>
      </c>
      <c r="J88" s="142"/>
      <c r="K88" s="104">
        <f t="shared" si="1"/>
        <v>0</v>
      </c>
      <c r="L88" s="30"/>
    </row>
    <row r="89" spans="2:12" ht="12.75">
      <c r="B89" s="5"/>
      <c r="C89" s="9" t="s">
        <v>95</v>
      </c>
      <c r="D89" s="53" t="s">
        <v>220</v>
      </c>
      <c r="E89" s="9" t="s">
        <v>289</v>
      </c>
      <c r="F89" s="9" t="s">
        <v>339</v>
      </c>
      <c r="G89" s="53" t="s">
        <v>346</v>
      </c>
      <c r="H89" s="127">
        <v>162.42</v>
      </c>
      <c r="I89" s="74" t="s">
        <v>642</v>
      </c>
      <c r="J89" s="142"/>
      <c r="K89" s="104">
        <f t="shared" si="1"/>
        <v>0</v>
      </c>
      <c r="L89" s="30"/>
    </row>
    <row r="90" spans="2:12" ht="12.75">
      <c r="B90" s="6"/>
      <c r="C90" s="9" t="s">
        <v>96</v>
      </c>
      <c r="D90" s="53" t="s">
        <v>221</v>
      </c>
      <c r="E90" s="9" t="s">
        <v>290</v>
      </c>
      <c r="F90" s="9" t="s">
        <v>339</v>
      </c>
      <c r="G90" s="53" t="s">
        <v>347</v>
      </c>
      <c r="H90" s="127">
        <v>262.25</v>
      </c>
      <c r="I90" s="74" t="s">
        <v>643</v>
      </c>
      <c r="J90" s="142"/>
      <c r="K90" s="104">
        <f t="shared" si="1"/>
        <v>0</v>
      </c>
      <c r="L90" s="30"/>
    </row>
    <row r="91" spans="2:12" ht="12.75">
      <c r="B91" s="6"/>
      <c r="C91" s="9" t="s">
        <v>97</v>
      </c>
      <c r="D91" s="53" t="s">
        <v>222</v>
      </c>
      <c r="E91" s="9" t="s">
        <v>291</v>
      </c>
      <c r="F91" s="9" t="s">
        <v>339</v>
      </c>
      <c r="G91" s="53" t="s">
        <v>347</v>
      </c>
      <c r="H91" s="127">
        <v>620.04</v>
      </c>
      <c r="I91" s="74" t="s">
        <v>644</v>
      </c>
      <c r="J91" s="142"/>
      <c r="K91" s="104">
        <f t="shared" si="1"/>
        <v>0</v>
      </c>
      <c r="L91" s="30"/>
    </row>
    <row r="92" spans="2:12" ht="12.75">
      <c r="B92" s="43"/>
      <c r="C92" s="66" t="s">
        <v>98</v>
      </c>
      <c r="D92" s="65" t="s">
        <v>223</v>
      </c>
      <c r="E92" s="66" t="s">
        <v>292</v>
      </c>
      <c r="F92" s="66" t="s">
        <v>339</v>
      </c>
      <c r="G92" s="65" t="s">
        <v>348</v>
      </c>
      <c r="H92" s="134">
        <v>1010.11</v>
      </c>
      <c r="I92" s="74" t="s">
        <v>645</v>
      </c>
      <c r="J92" s="142"/>
      <c r="K92" s="104">
        <f t="shared" si="1"/>
        <v>0</v>
      </c>
      <c r="L92" s="30"/>
    </row>
    <row r="93" spans="2:11" ht="12.75">
      <c r="B93" s="52" t="s">
        <v>459</v>
      </c>
      <c r="C93" s="46" t="s">
        <v>99</v>
      </c>
      <c r="D93" s="61" t="s">
        <v>205</v>
      </c>
      <c r="E93" s="62" t="s">
        <v>293</v>
      </c>
      <c r="F93" s="62" t="s">
        <v>339</v>
      </c>
      <c r="G93" s="61" t="s">
        <v>340</v>
      </c>
      <c r="H93" s="131">
        <v>33.89</v>
      </c>
      <c r="I93" s="74" t="s">
        <v>646</v>
      </c>
      <c r="J93" s="142"/>
      <c r="K93" s="104">
        <f t="shared" si="1"/>
        <v>0</v>
      </c>
    </row>
    <row r="94" spans="2:11" ht="12.75">
      <c r="B94" s="5"/>
      <c r="C94" s="47" t="s">
        <v>100</v>
      </c>
      <c r="D94" s="53" t="s">
        <v>205</v>
      </c>
      <c r="E94" s="9" t="s">
        <v>293</v>
      </c>
      <c r="F94" s="9" t="s">
        <v>339</v>
      </c>
      <c r="G94" s="53" t="s">
        <v>340</v>
      </c>
      <c r="H94" s="132">
        <v>33.89</v>
      </c>
      <c r="I94" s="74" t="s">
        <v>647</v>
      </c>
      <c r="J94" s="142"/>
      <c r="K94" s="104">
        <f t="shared" si="1"/>
        <v>0</v>
      </c>
    </row>
    <row r="95" spans="2:11" ht="12.75">
      <c r="B95" s="5"/>
      <c r="C95" s="47" t="s">
        <v>101</v>
      </c>
      <c r="D95" s="53" t="s">
        <v>206</v>
      </c>
      <c r="E95" s="9" t="s">
        <v>294</v>
      </c>
      <c r="F95" s="9" t="s">
        <v>339</v>
      </c>
      <c r="G95" s="53" t="s">
        <v>11</v>
      </c>
      <c r="H95" s="132">
        <v>57.41</v>
      </c>
      <c r="I95" s="74" t="s">
        <v>648</v>
      </c>
      <c r="J95" s="142"/>
      <c r="K95" s="104">
        <f t="shared" si="1"/>
        <v>0</v>
      </c>
    </row>
    <row r="96" spans="2:11" ht="12.75">
      <c r="B96" s="6"/>
      <c r="C96" s="47" t="s">
        <v>102</v>
      </c>
      <c r="D96" s="53" t="s">
        <v>207</v>
      </c>
      <c r="E96" s="9" t="s">
        <v>295</v>
      </c>
      <c r="F96" s="9" t="s">
        <v>339</v>
      </c>
      <c r="G96" s="53" t="s">
        <v>11</v>
      </c>
      <c r="H96" s="132">
        <v>103.45</v>
      </c>
      <c r="I96" s="74" t="s">
        <v>649</v>
      </c>
      <c r="J96" s="142"/>
      <c r="K96" s="104">
        <f t="shared" si="1"/>
        <v>0</v>
      </c>
    </row>
    <row r="97" spans="2:11" ht="12.75">
      <c r="B97" s="6"/>
      <c r="C97" s="47" t="s">
        <v>103</v>
      </c>
      <c r="D97" s="53" t="s">
        <v>208</v>
      </c>
      <c r="E97" s="9" t="s">
        <v>296</v>
      </c>
      <c r="F97" s="9" t="s">
        <v>339</v>
      </c>
      <c r="G97" s="53" t="s">
        <v>11</v>
      </c>
      <c r="H97" s="132">
        <v>144.22</v>
      </c>
      <c r="I97" s="74" t="s">
        <v>650</v>
      </c>
      <c r="J97" s="142"/>
      <c r="K97" s="104">
        <f t="shared" si="1"/>
        <v>0</v>
      </c>
    </row>
    <row r="98" spans="2:11" ht="12.75">
      <c r="B98" s="6"/>
      <c r="C98" s="47" t="s">
        <v>104</v>
      </c>
      <c r="D98" s="53" t="s">
        <v>209</v>
      </c>
      <c r="E98" s="9" t="s">
        <v>297</v>
      </c>
      <c r="F98" s="9" t="s">
        <v>339</v>
      </c>
      <c r="G98" s="53" t="s">
        <v>349</v>
      </c>
      <c r="H98" s="132">
        <v>225.01</v>
      </c>
      <c r="I98" s="74" t="s">
        <v>651</v>
      </c>
      <c r="J98" s="142"/>
      <c r="K98" s="104">
        <f t="shared" si="1"/>
        <v>0</v>
      </c>
    </row>
    <row r="99" spans="2:12" ht="12.75">
      <c r="B99" s="5"/>
      <c r="C99" s="47" t="s">
        <v>105</v>
      </c>
      <c r="D99" s="53" t="s">
        <v>212</v>
      </c>
      <c r="E99" s="9" t="s">
        <v>298</v>
      </c>
      <c r="F99" s="9" t="s">
        <v>339</v>
      </c>
      <c r="G99" s="53" t="s">
        <v>349</v>
      </c>
      <c r="H99" s="132">
        <v>1386.34</v>
      </c>
      <c r="I99" s="74" t="s">
        <v>652</v>
      </c>
      <c r="J99" s="142"/>
      <c r="K99" s="104">
        <f t="shared" si="1"/>
        <v>0</v>
      </c>
      <c r="L99" s="34"/>
    </row>
    <row r="100" spans="2:12" ht="12.75">
      <c r="B100" s="45"/>
      <c r="C100" s="48" t="s">
        <v>106</v>
      </c>
      <c r="D100" s="65" t="s">
        <v>213</v>
      </c>
      <c r="E100" s="66" t="s">
        <v>299</v>
      </c>
      <c r="F100" s="66" t="s">
        <v>339</v>
      </c>
      <c r="G100" s="65" t="s">
        <v>349</v>
      </c>
      <c r="H100" s="133">
        <v>2540.42</v>
      </c>
      <c r="I100" s="74" t="s">
        <v>653</v>
      </c>
      <c r="J100" s="142"/>
      <c r="K100" s="104">
        <f t="shared" si="1"/>
        <v>0</v>
      </c>
      <c r="L100" s="34"/>
    </row>
    <row r="101" spans="2:12" ht="12.75">
      <c r="B101" s="52" t="s">
        <v>460</v>
      </c>
      <c r="C101" s="46" t="s">
        <v>107</v>
      </c>
      <c r="D101" s="61" t="s">
        <v>205</v>
      </c>
      <c r="E101" s="62" t="s">
        <v>280</v>
      </c>
      <c r="F101" s="62" t="s">
        <v>339</v>
      </c>
      <c r="G101" s="61" t="s">
        <v>7</v>
      </c>
      <c r="H101" s="131">
        <v>24.38</v>
      </c>
      <c r="I101" s="74" t="s">
        <v>654</v>
      </c>
      <c r="J101" s="142"/>
      <c r="K101" s="104">
        <f t="shared" si="1"/>
        <v>0</v>
      </c>
      <c r="L101" s="34"/>
    </row>
    <row r="102" spans="2:12" ht="12.75">
      <c r="B102" s="6"/>
      <c r="C102" s="47" t="s">
        <v>108</v>
      </c>
      <c r="D102" s="53" t="s">
        <v>205</v>
      </c>
      <c r="E102" s="9" t="s">
        <v>280</v>
      </c>
      <c r="F102" s="9" t="s">
        <v>339</v>
      </c>
      <c r="G102" s="53" t="s">
        <v>7</v>
      </c>
      <c r="H102" s="132">
        <v>24.38</v>
      </c>
      <c r="I102" s="74" t="s">
        <v>655</v>
      </c>
      <c r="J102" s="142"/>
      <c r="K102" s="104">
        <f t="shared" si="1"/>
        <v>0</v>
      </c>
      <c r="L102" s="34"/>
    </row>
    <row r="103" spans="2:12" ht="12.75">
      <c r="B103" s="6"/>
      <c r="C103" s="47" t="s">
        <v>109</v>
      </c>
      <c r="D103" s="53" t="s">
        <v>214</v>
      </c>
      <c r="E103" s="9" t="s">
        <v>281</v>
      </c>
      <c r="F103" s="9" t="s">
        <v>339</v>
      </c>
      <c r="G103" s="53" t="s">
        <v>350</v>
      </c>
      <c r="H103" s="132">
        <v>31.57</v>
      </c>
      <c r="I103" s="74" t="s">
        <v>656</v>
      </c>
      <c r="J103" s="142"/>
      <c r="K103" s="104">
        <f t="shared" si="1"/>
        <v>0</v>
      </c>
      <c r="L103" s="34"/>
    </row>
    <row r="104" spans="2:12" ht="12.75">
      <c r="B104" s="5"/>
      <c r="C104" s="47" t="s">
        <v>110</v>
      </c>
      <c r="D104" s="53" t="s">
        <v>214</v>
      </c>
      <c r="E104" s="9" t="s">
        <v>281</v>
      </c>
      <c r="F104" s="9" t="s">
        <v>339</v>
      </c>
      <c r="G104" s="53" t="s">
        <v>350</v>
      </c>
      <c r="H104" s="132">
        <v>31.57</v>
      </c>
      <c r="I104" s="74" t="s">
        <v>657</v>
      </c>
      <c r="J104" s="142"/>
      <c r="K104" s="104">
        <f t="shared" si="1"/>
        <v>0</v>
      </c>
      <c r="L104" s="34"/>
    </row>
    <row r="105" spans="2:12" ht="12.75">
      <c r="B105" s="5"/>
      <c r="C105" s="47" t="s">
        <v>111</v>
      </c>
      <c r="D105" s="53" t="s">
        <v>215</v>
      </c>
      <c r="E105" s="9" t="s">
        <v>282</v>
      </c>
      <c r="F105" s="9" t="s">
        <v>339</v>
      </c>
      <c r="G105" s="53" t="s">
        <v>350</v>
      </c>
      <c r="H105" s="132">
        <v>38.19</v>
      </c>
      <c r="I105" s="74" t="s">
        <v>658</v>
      </c>
      <c r="J105" s="142"/>
      <c r="K105" s="104">
        <f t="shared" si="1"/>
        <v>0</v>
      </c>
      <c r="L105" s="34"/>
    </row>
    <row r="106" spans="2:12" ht="12.75">
      <c r="B106" s="6"/>
      <c r="C106" s="47" t="s">
        <v>112</v>
      </c>
      <c r="D106" s="53" t="s">
        <v>206</v>
      </c>
      <c r="E106" s="9" t="s">
        <v>283</v>
      </c>
      <c r="F106" s="9" t="s">
        <v>339</v>
      </c>
      <c r="G106" s="53" t="s">
        <v>350</v>
      </c>
      <c r="H106" s="132">
        <v>45.83</v>
      </c>
      <c r="I106" s="74" t="s">
        <v>659</v>
      </c>
      <c r="J106" s="142"/>
      <c r="K106" s="104">
        <f t="shared" si="1"/>
        <v>0</v>
      </c>
      <c r="L106" s="34"/>
    </row>
    <row r="107" spans="2:12" ht="12.75">
      <c r="B107" s="5"/>
      <c r="C107" s="47" t="s">
        <v>113</v>
      </c>
      <c r="D107" s="53" t="s">
        <v>216</v>
      </c>
      <c r="E107" s="9" t="s">
        <v>284</v>
      </c>
      <c r="F107" s="9" t="s">
        <v>339</v>
      </c>
      <c r="G107" s="53" t="s">
        <v>350</v>
      </c>
      <c r="H107" s="132">
        <v>82.69</v>
      </c>
      <c r="I107" s="74" t="s">
        <v>660</v>
      </c>
      <c r="J107" s="142"/>
      <c r="K107" s="104">
        <f t="shared" si="1"/>
        <v>0</v>
      </c>
      <c r="L107" s="34"/>
    </row>
    <row r="108" spans="2:12" ht="12.75">
      <c r="B108" s="5"/>
      <c r="C108" s="47" t="s">
        <v>114</v>
      </c>
      <c r="D108" s="53" t="s">
        <v>207</v>
      </c>
      <c r="E108" s="9" t="s">
        <v>285</v>
      </c>
      <c r="F108" s="9" t="s">
        <v>339</v>
      </c>
      <c r="G108" s="53" t="s">
        <v>350</v>
      </c>
      <c r="H108" s="132">
        <v>82.69</v>
      </c>
      <c r="I108" s="74" t="s">
        <v>661</v>
      </c>
      <c r="J108" s="142"/>
      <c r="K108" s="104">
        <f t="shared" si="1"/>
        <v>0</v>
      </c>
      <c r="L108" s="34"/>
    </row>
    <row r="109" spans="2:12" s="30" customFormat="1" ht="12.75">
      <c r="B109" s="10"/>
      <c r="C109" s="47" t="s">
        <v>375</v>
      </c>
      <c r="D109" s="55" t="s">
        <v>376</v>
      </c>
      <c r="E109" s="47" t="s">
        <v>286</v>
      </c>
      <c r="F109" s="47" t="s">
        <v>339</v>
      </c>
      <c r="G109" s="55" t="s">
        <v>350</v>
      </c>
      <c r="H109" s="127">
        <v>110.19</v>
      </c>
      <c r="I109" s="74" t="s">
        <v>662</v>
      </c>
      <c r="J109" s="142"/>
      <c r="K109" s="104">
        <f t="shared" si="1"/>
        <v>0</v>
      </c>
      <c r="L109" s="33"/>
    </row>
    <row r="110" spans="1:13" ht="12.75">
      <c r="A110" s="30"/>
      <c r="B110" s="10"/>
      <c r="C110" s="47" t="s">
        <v>115</v>
      </c>
      <c r="D110" s="55" t="s">
        <v>377</v>
      </c>
      <c r="E110" s="47" t="s">
        <v>287</v>
      </c>
      <c r="F110" s="47" t="s">
        <v>339</v>
      </c>
      <c r="G110" s="55" t="s">
        <v>350</v>
      </c>
      <c r="H110" s="127">
        <v>110.19</v>
      </c>
      <c r="I110" s="74" t="s">
        <v>663</v>
      </c>
      <c r="J110" s="142"/>
      <c r="K110" s="104">
        <f t="shared" si="1"/>
        <v>0</v>
      </c>
      <c r="L110" s="33"/>
      <c r="M110" s="30"/>
    </row>
    <row r="111" spans="2:12" s="30" customFormat="1" ht="12.75">
      <c r="B111" s="10"/>
      <c r="C111" s="47" t="s">
        <v>116</v>
      </c>
      <c r="D111" s="55" t="s">
        <v>379</v>
      </c>
      <c r="E111" s="47" t="s">
        <v>380</v>
      </c>
      <c r="F111" s="47" t="s">
        <v>339</v>
      </c>
      <c r="G111" s="84" t="s">
        <v>9</v>
      </c>
      <c r="H111" s="127">
        <v>174.85</v>
      </c>
      <c r="I111" s="74" t="s">
        <v>664</v>
      </c>
      <c r="J111" s="142"/>
      <c r="K111" s="104">
        <f t="shared" si="1"/>
        <v>0</v>
      </c>
      <c r="L111" s="33"/>
    </row>
    <row r="112" spans="2:12" s="30" customFormat="1" ht="12.75">
      <c r="B112" s="10"/>
      <c r="C112" s="47" t="s">
        <v>117</v>
      </c>
      <c r="D112" s="55" t="s">
        <v>378</v>
      </c>
      <c r="E112" s="47" t="s">
        <v>381</v>
      </c>
      <c r="F112" s="47" t="s">
        <v>339</v>
      </c>
      <c r="G112" s="55" t="s">
        <v>346</v>
      </c>
      <c r="H112" s="127">
        <v>262.85</v>
      </c>
      <c r="I112" s="74" t="s">
        <v>665</v>
      </c>
      <c r="J112" s="142"/>
      <c r="K112" s="104">
        <f t="shared" si="1"/>
        <v>0</v>
      </c>
      <c r="L112" s="33"/>
    </row>
    <row r="113" spans="2:12" s="30" customFormat="1" ht="12.75">
      <c r="B113" s="10"/>
      <c r="C113" s="47" t="s">
        <v>118</v>
      </c>
      <c r="D113" s="55" t="s">
        <v>222</v>
      </c>
      <c r="E113" s="47" t="s">
        <v>291</v>
      </c>
      <c r="F113" s="47" t="s">
        <v>339</v>
      </c>
      <c r="G113" s="55" t="s">
        <v>354</v>
      </c>
      <c r="H113" s="127">
        <v>1035.48</v>
      </c>
      <c r="I113" s="74" t="s">
        <v>666</v>
      </c>
      <c r="J113" s="142"/>
      <c r="K113" s="104">
        <f t="shared" si="1"/>
        <v>0</v>
      </c>
      <c r="L113" s="33"/>
    </row>
    <row r="114" spans="2:12" s="30" customFormat="1" ht="12.75">
      <c r="B114" s="16"/>
      <c r="C114" s="47" t="s">
        <v>119</v>
      </c>
      <c r="D114" s="55" t="s">
        <v>223</v>
      </c>
      <c r="E114" s="47" t="s">
        <v>292</v>
      </c>
      <c r="F114" s="47" t="s">
        <v>339</v>
      </c>
      <c r="G114" s="55" t="s">
        <v>355</v>
      </c>
      <c r="H114" s="127">
        <v>2031.41</v>
      </c>
      <c r="I114" s="74" t="s">
        <v>667</v>
      </c>
      <c r="J114" s="142"/>
      <c r="K114" s="104">
        <f t="shared" si="1"/>
        <v>0</v>
      </c>
      <c r="L114" s="33"/>
    </row>
    <row r="115" spans="2:11" ht="75" customHeight="1">
      <c r="B115" s="95" t="s">
        <v>557</v>
      </c>
      <c r="C115" s="85" t="s">
        <v>120</v>
      </c>
      <c r="D115" s="86" t="s">
        <v>382</v>
      </c>
      <c r="E115" s="87" t="s">
        <v>280</v>
      </c>
      <c r="F115" s="88" t="s">
        <v>339</v>
      </c>
      <c r="G115" s="88" t="s">
        <v>340</v>
      </c>
      <c r="H115" s="136">
        <v>38.8</v>
      </c>
      <c r="I115" s="74" t="s">
        <v>668</v>
      </c>
      <c r="J115" s="142"/>
      <c r="K115" s="104">
        <f t="shared" si="1"/>
        <v>0</v>
      </c>
    </row>
    <row r="116" spans="2:12" ht="12.75">
      <c r="B116" s="5" t="s">
        <v>40</v>
      </c>
      <c r="C116" s="47" t="s">
        <v>121</v>
      </c>
      <c r="D116" s="53" t="s">
        <v>205</v>
      </c>
      <c r="E116" s="47" t="s">
        <v>280</v>
      </c>
      <c r="F116" s="9" t="s">
        <v>339</v>
      </c>
      <c r="G116" s="53" t="s">
        <v>351</v>
      </c>
      <c r="H116" s="132">
        <v>27.04</v>
      </c>
      <c r="I116" s="74" t="s">
        <v>669</v>
      </c>
      <c r="J116" s="142"/>
      <c r="K116" s="104">
        <f t="shared" si="1"/>
        <v>0</v>
      </c>
      <c r="L116" s="14"/>
    </row>
    <row r="117" spans="2:12" ht="12.75">
      <c r="B117" s="5"/>
      <c r="C117" s="47" t="s">
        <v>122</v>
      </c>
      <c r="D117" s="53" t="s">
        <v>205</v>
      </c>
      <c r="E117" s="47" t="s">
        <v>280</v>
      </c>
      <c r="F117" s="9" t="s">
        <v>339</v>
      </c>
      <c r="G117" s="53" t="s">
        <v>350</v>
      </c>
      <c r="H117" s="132">
        <v>27.04</v>
      </c>
      <c r="I117" s="74" t="s">
        <v>670</v>
      </c>
      <c r="J117" s="142"/>
      <c r="K117" s="104">
        <f t="shared" si="1"/>
        <v>0</v>
      </c>
      <c r="L117" s="14"/>
    </row>
    <row r="118" spans="2:12" ht="12.75">
      <c r="B118" s="6"/>
      <c r="C118" s="47" t="s">
        <v>123</v>
      </c>
      <c r="D118" s="53" t="s">
        <v>214</v>
      </c>
      <c r="E118" s="9" t="s">
        <v>281</v>
      </c>
      <c r="F118" s="9" t="s">
        <v>339</v>
      </c>
      <c r="G118" s="53" t="s">
        <v>350</v>
      </c>
      <c r="H118" s="132">
        <v>33.89</v>
      </c>
      <c r="I118" s="74" t="s">
        <v>671</v>
      </c>
      <c r="J118" s="142"/>
      <c r="K118" s="104">
        <f t="shared" si="1"/>
        <v>0</v>
      </c>
      <c r="L118" s="14"/>
    </row>
    <row r="119" spans="2:12" ht="12.75">
      <c r="B119" s="6"/>
      <c r="C119" s="47" t="s">
        <v>124</v>
      </c>
      <c r="D119" s="53" t="s">
        <v>214</v>
      </c>
      <c r="E119" s="9" t="s">
        <v>281</v>
      </c>
      <c r="F119" s="9" t="s">
        <v>339</v>
      </c>
      <c r="G119" s="53" t="s">
        <v>350</v>
      </c>
      <c r="H119" s="132">
        <v>33.89</v>
      </c>
      <c r="I119" s="74" t="s">
        <v>672</v>
      </c>
      <c r="J119" s="142"/>
      <c r="K119" s="104">
        <f t="shared" si="1"/>
        <v>0</v>
      </c>
      <c r="L119" s="14"/>
    </row>
    <row r="120" spans="2:12" ht="12.75">
      <c r="B120" s="6"/>
      <c r="C120" s="47" t="s">
        <v>125</v>
      </c>
      <c r="D120" s="53" t="s">
        <v>215</v>
      </c>
      <c r="E120" s="9" t="s">
        <v>282</v>
      </c>
      <c r="F120" s="9" t="s">
        <v>339</v>
      </c>
      <c r="G120" s="53" t="s">
        <v>350</v>
      </c>
      <c r="H120" s="132">
        <v>48.82</v>
      </c>
      <c r="I120" s="74" t="s">
        <v>673</v>
      </c>
      <c r="J120" s="142"/>
      <c r="K120" s="104">
        <f t="shared" si="1"/>
        <v>0</v>
      </c>
      <c r="L120" s="14"/>
    </row>
    <row r="121" spans="2:12" ht="12.75">
      <c r="B121" s="5"/>
      <c r="C121" s="47" t="s">
        <v>126</v>
      </c>
      <c r="D121" s="53" t="s">
        <v>206</v>
      </c>
      <c r="E121" s="9" t="s">
        <v>283</v>
      </c>
      <c r="F121" s="9" t="s">
        <v>339</v>
      </c>
      <c r="G121" s="53" t="s">
        <v>350</v>
      </c>
      <c r="H121" s="132">
        <v>52.45</v>
      </c>
      <c r="I121" s="74" t="s">
        <v>674</v>
      </c>
      <c r="J121" s="142"/>
      <c r="K121" s="104">
        <f t="shared" si="1"/>
        <v>0</v>
      </c>
      <c r="L121" s="14"/>
    </row>
    <row r="122" spans="2:12" ht="12.75">
      <c r="B122" s="5"/>
      <c r="C122" s="47" t="s">
        <v>127</v>
      </c>
      <c r="D122" s="53" t="s">
        <v>216</v>
      </c>
      <c r="E122" s="9" t="s">
        <v>284</v>
      </c>
      <c r="F122" s="9" t="s">
        <v>339</v>
      </c>
      <c r="G122" s="53" t="s">
        <v>350</v>
      </c>
      <c r="H122" s="132">
        <v>80.23</v>
      </c>
      <c r="I122" s="74" t="s">
        <v>675</v>
      </c>
      <c r="J122" s="142"/>
      <c r="K122" s="104">
        <f t="shared" si="1"/>
        <v>0</v>
      </c>
      <c r="L122" s="14"/>
    </row>
    <row r="123" spans="2:12" ht="12.75">
      <c r="B123" s="5"/>
      <c r="C123" s="47" t="s">
        <v>128</v>
      </c>
      <c r="D123" s="53" t="s">
        <v>207</v>
      </c>
      <c r="E123" s="9" t="s">
        <v>285</v>
      </c>
      <c r="F123" s="9" t="s">
        <v>339</v>
      </c>
      <c r="G123" s="53" t="s">
        <v>350</v>
      </c>
      <c r="H123" s="132">
        <v>80.23</v>
      </c>
      <c r="I123" s="74" t="s">
        <v>676</v>
      </c>
      <c r="J123" s="142"/>
      <c r="K123" s="104">
        <f t="shared" si="1"/>
        <v>0</v>
      </c>
      <c r="L123" s="14"/>
    </row>
    <row r="124" spans="2:12" ht="12.75">
      <c r="B124" s="5"/>
      <c r="C124" s="47" t="s">
        <v>129</v>
      </c>
      <c r="D124" s="53" t="s">
        <v>218</v>
      </c>
      <c r="E124" s="9" t="s">
        <v>287</v>
      </c>
      <c r="F124" s="9" t="s">
        <v>339</v>
      </c>
      <c r="G124" s="53" t="s">
        <v>350</v>
      </c>
      <c r="H124" s="132">
        <v>115.52</v>
      </c>
      <c r="I124" s="74" t="s">
        <v>677</v>
      </c>
      <c r="J124" s="142"/>
      <c r="K124" s="104">
        <f t="shared" si="1"/>
        <v>0</v>
      </c>
      <c r="L124" s="14"/>
    </row>
    <row r="125" spans="2:12" ht="12.75">
      <c r="B125" s="5"/>
      <c r="C125" s="47" t="s">
        <v>130</v>
      </c>
      <c r="D125" s="53" t="s">
        <v>219</v>
      </c>
      <c r="E125" s="9" t="s">
        <v>288</v>
      </c>
      <c r="F125" s="9" t="s">
        <v>339</v>
      </c>
      <c r="G125" s="53" t="s">
        <v>352</v>
      </c>
      <c r="H125" s="132">
        <v>174.93</v>
      </c>
      <c r="I125" s="74" t="s">
        <v>678</v>
      </c>
      <c r="J125" s="142"/>
      <c r="K125" s="104">
        <f t="shared" si="1"/>
        <v>0</v>
      </c>
      <c r="L125" s="14"/>
    </row>
    <row r="126" spans="2:12" ht="12.75">
      <c r="B126" s="6"/>
      <c r="C126" s="47" t="s">
        <v>131</v>
      </c>
      <c r="D126" s="53" t="s">
        <v>220</v>
      </c>
      <c r="E126" s="9" t="s">
        <v>289</v>
      </c>
      <c r="F126" s="9" t="s">
        <v>339</v>
      </c>
      <c r="G126" s="53" t="s">
        <v>353</v>
      </c>
      <c r="H126" s="132">
        <v>262.25</v>
      </c>
      <c r="I126" s="74" t="s">
        <v>679</v>
      </c>
      <c r="J126" s="142"/>
      <c r="K126" s="104">
        <f t="shared" si="1"/>
        <v>0</v>
      </c>
      <c r="L126" s="14"/>
    </row>
    <row r="127" spans="2:12" ht="12.75">
      <c r="B127" s="6"/>
      <c r="C127" s="47" t="s">
        <v>132</v>
      </c>
      <c r="D127" s="53" t="s">
        <v>221</v>
      </c>
      <c r="E127" s="9" t="s">
        <v>290</v>
      </c>
      <c r="F127" s="9" t="s">
        <v>339</v>
      </c>
      <c r="G127" s="53" t="s">
        <v>354</v>
      </c>
      <c r="H127" s="132">
        <v>437.18</v>
      </c>
      <c r="I127" s="74" t="s">
        <v>680</v>
      </c>
      <c r="J127" s="142"/>
      <c r="K127" s="104">
        <f t="shared" si="1"/>
        <v>0</v>
      </c>
      <c r="L127" s="14"/>
    </row>
    <row r="128" spans="2:12" ht="12.75">
      <c r="B128" s="6"/>
      <c r="C128" s="47" t="s">
        <v>133</v>
      </c>
      <c r="D128" s="53" t="s">
        <v>222</v>
      </c>
      <c r="E128" s="47" t="s">
        <v>291</v>
      </c>
      <c r="F128" s="9" t="s">
        <v>339</v>
      </c>
      <c r="G128" s="53" t="s">
        <v>354</v>
      </c>
      <c r="H128" s="127">
        <v>1053.6</v>
      </c>
      <c r="I128" s="74" t="s">
        <v>681</v>
      </c>
      <c r="J128" s="142"/>
      <c r="K128" s="104">
        <f t="shared" si="1"/>
        <v>0</v>
      </c>
      <c r="L128" s="14"/>
    </row>
    <row r="129" spans="2:12" ht="12.75">
      <c r="B129" s="43"/>
      <c r="C129" s="48" t="s">
        <v>134</v>
      </c>
      <c r="D129" s="65" t="s">
        <v>223</v>
      </c>
      <c r="E129" s="48" t="s">
        <v>292</v>
      </c>
      <c r="F129" s="66" t="s">
        <v>339</v>
      </c>
      <c r="G129" s="65" t="s">
        <v>355</v>
      </c>
      <c r="H129" s="133">
        <v>2033.39</v>
      </c>
      <c r="I129" s="74" t="s">
        <v>682</v>
      </c>
      <c r="J129" s="142"/>
      <c r="K129" s="104">
        <f t="shared" si="1"/>
        <v>0</v>
      </c>
      <c r="L129" s="14"/>
    </row>
    <row r="130" spans="2:12" ht="12.75">
      <c r="B130" s="40" t="s">
        <v>41</v>
      </c>
      <c r="C130" s="46" t="s">
        <v>135</v>
      </c>
      <c r="D130" s="78" t="s">
        <v>224</v>
      </c>
      <c r="E130" s="46" t="s">
        <v>300</v>
      </c>
      <c r="F130" s="62" t="s">
        <v>339</v>
      </c>
      <c r="G130" s="61" t="s">
        <v>340</v>
      </c>
      <c r="H130" s="131">
        <v>48</v>
      </c>
      <c r="I130" s="74" t="s">
        <v>683</v>
      </c>
      <c r="J130" s="142"/>
      <c r="K130" s="104">
        <f t="shared" si="1"/>
        <v>0</v>
      </c>
      <c r="L130" s="14"/>
    </row>
    <row r="131" spans="2:12" ht="12.75">
      <c r="B131" s="5"/>
      <c r="C131" s="47" t="s">
        <v>136</v>
      </c>
      <c r="D131" s="55" t="s">
        <v>224</v>
      </c>
      <c r="E131" s="47" t="s">
        <v>300</v>
      </c>
      <c r="F131" s="9" t="s">
        <v>339</v>
      </c>
      <c r="G131" s="53" t="s">
        <v>340</v>
      </c>
      <c r="H131" s="132">
        <v>48</v>
      </c>
      <c r="I131" s="74" t="s">
        <v>684</v>
      </c>
      <c r="J131" s="142"/>
      <c r="K131" s="104">
        <f t="shared" si="1"/>
        <v>0</v>
      </c>
      <c r="L131" s="14"/>
    </row>
    <row r="132" spans="2:12" ht="12.75">
      <c r="B132" s="5"/>
      <c r="C132" s="47" t="s">
        <v>137</v>
      </c>
      <c r="D132" s="55" t="s">
        <v>225</v>
      </c>
      <c r="E132" s="47" t="s">
        <v>301</v>
      </c>
      <c r="F132" s="9" t="s">
        <v>339</v>
      </c>
      <c r="G132" s="53" t="s">
        <v>340</v>
      </c>
      <c r="H132" s="132">
        <v>76.04</v>
      </c>
      <c r="I132" s="74" t="s">
        <v>685</v>
      </c>
      <c r="J132" s="142"/>
      <c r="K132" s="104">
        <f t="shared" si="1"/>
        <v>0</v>
      </c>
      <c r="L132" s="14"/>
    </row>
    <row r="133" spans="2:12" ht="12.75">
      <c r="B133" s="6"/>
      <c r="C133" s="47" t="s">
        <v>138</v>
      </c>
      <c r="D133" s="55" t="s">
        <v>226</v>
      </c>
      <c r="E133" s="47" t="s">
        <v>302</v>
      </c>
      <c r="F133" s="9" t="s">
        <v>339</v>
      </c>
      <c r="G133" s="53" t="s">
        <v>11</v>
      </c>
      <c r="H133" s="132">
        <v>150.09</v>
      </c>
      <c r="I133" s="74" t="s">
        <v>686</v>
      </c>
      <c r="J133" s="142"/>
      <c r="K133" s="104">
        <f t="shared" si="1"/>
        <v>0</v>
      </c>
      <c r="L133" s="14"/>
    </row>
    <row r="134" spans="2:12" ht="12.75">
      <c r="B134" s="9"/>
      <c r="C134" s="47" t="s">
        <v>139</v>
      </c>
      <c r="D134" s="55" t="s">
        <v>227</v>
      </c>
      <c r="E134" s="47" t="s">
        <v>303</v>
      </c>
      <c r="F134" s="9" t="s">
        <v>339</v>
      </c>
      <c r="G134" s="53" t="s">
        <v>11</v>
      </c>
      <c r="H134" s="132">
        <v>200.3</v>
      </c>
      <c r="I134" s="74" t="s">
        <v>687</v>
      </c>
      <c r="J134" s="142"/>
      <c r="K134" s="104">
        <f t="shared" si="1"/>
        <v>0</v>
      </c>
      <c r="L134" s="14"/>
    </row>
    <row r="135" spans="2:12" ht="12.75">
      <c r="B135" s="5"/>
      <c r="C135" s="47" t="s">
        <v>140</v>
      </c>
      <c r="D135" s="55" t="s">
        <v>228</v>
      </c>
      <c r="E135" s="89" t="s">
        <v>304</v>
      </c>
      <c r="F135" s="9" t="s">
        <v>339</v>
      </c>
      <c r="G135" s="53" t="s">
        <v>356</v>
      </c>
      <c r="H135" s="132">
        <v>373.78</v>
      </c>
      <c r="I135" s="74" t="s">
        <v>688</v>
      </c>
      <c r="J135" s="142"/>
      <c r="K135" s="104">
        <f t="shared" si="1"/>
        <v>0</v>
      </c>
      <c r="L135" s="14"/>
    </row>
    <row r="136" spans="2:12" ht="12.75">
      <c r="B136" s="5"/>
      <c r="C136" s="47" t="s">
        <v>141</v>
      </c>
      <c r="D136" s="55" t="s">
        <v>229</v>
      </c>
      <c r="E136" s="47" t="s">
        <v>305</v>
      </c>
      <c r="F136" s="9" t="s">
        <v>339</v>
      </c>
      <c r="G136" s="53" t="s">
        <v>354</v>
      </c>
      <c r="H136" s="132">
        <v>533.95</v>
      </c>
      <c r="I136" s="74" t="s">
        <v>689</v>
      </c>
      <c r="J136" s="142"/>
      <c r="K136" s="104">
        <f t="shared" si="1"/>
        <v>0</v>
      </c>
      <c r="L136" s="14"/>
    </row>
    <row r="137" spans="2:12" ht="12.75">
      <c r="B137" s="6"/>
      <c r="C137" s="47" t="s">
        <v>142</v>
      </c>
      <c r="D137" s="55" t="s">
        <v>230</v>
      </c>
      <c r="E137" s="47" t="s">
        <v>306</v>
      </c>
      <c r="F137" s="9" t="s">
        <v>339</v>
      </c>
      <c r="G137" s="53" t="s">
        <v>355</v>
      </c>
      <c r="H137" s="132">
        <v>900.39</v>
      </c>
      <c r="I137" s="74" t="s">
        <v>690</v>
      </c>
      <c r="J137" s="142"/>
      <c r="K137" s="104">
        <f t="shared" si="1"/>
        <v>0</v>
      </c>
      <c r="L137" s="14"/>
    </row>
    <row r="138" spans="2:12" ht="12.75">
      <c r="B138" s="6"/>
      <c r="C138" s="47" t="s">
        <v>143</v>
      </c>
      <c r="D138" s="55" t="s">
        <v>231</v>
      </c>
      <c r="E138" s="47" t="s">
        <v>307</v>
      </c>
      <c r="F138" s="9" t="s">
        <v>339</v>
      </c>
      <c r="G138" s="53" t="s">
        <v>355</v>
      </c>
      <c r="H138" s="132">
        <v>2404.36</v>
      </c>
      <c r="I138" s="74" t="s">
        <v>691</v>
      </c>
      <c r="J138" s="142"/>
      <c r="K138" s="104">
        <f t="shared" si="1"/>
        <v>0</v>
      </c>
      <c r="L138" s="14"/>
    </row>
    <row r="139" spans="2:12" ht="12.75">
      <c r="B139" s="45"/>
      <c r="C139" s="48" t="s">
        <v>144</v>
      </c>
      <c r="D139" s="90" t="s">
        <v>232</v>
      </c>
      <c r="E139" s="48" t="s">
        <v>308</v>
      </c>
      <c r="F139" s="66" t="s">
        <v>339</v>
      </c>
      <c r="G139" s="65" t="s">
        <v>349</v>
      </c>
      <c r="H139" s="133">
        <v>3432.91</v>
      </c>
      <c r="I139" s="74" t="s">
        <v>692</v>
      </c>
      <c r="J139" s="142"/>
      <c r="K139" s="104">
        <f t="shared" si="1"/>
        <v>0</v>
      </c>
      <c r="L139" s="14"/>
    </row>
    <row r="140" spans="2:12" ht="12.75">
      <c r="B140" s="44" t="s">
        <v>42</v>
      </c>
      <c r="C140" s="62" t="s">
        <v>145</v>
      </c>
      <c r="D140" s="78" t="s">
        <v>233</v>
      </c>
      <c r="E140" s="46" t="s">
        <v>309</v>
      </c>
      <c r="F140" s="62" t="s">
        <v>339</v>
      </c>
      <c r="G140" s="61" t="s">
        <v>340</v>
      </c>
      <c r="H140" s="131">
        <v>67.4</v>
      </c>
      <c r="I140" s="74" t="s">
        <v>693</v>
      </c>
      <c r="J140" s="142"/>
      <c r="K140" s="104">
        <f t="shared" si="1"/>
        <v>0</v>
      </c>
      <c r="L140" s="14"/>
    </row>
    <row r="141" spans="2:12" ht="12.75">
      <c r="B141" s="5" t="s">
        <v>43</v>
      </c>
      <c r="C141" s="9" t="s">
        <v>146</v>
      </c>
      <c r="D141" s="55" t="s">
        <v>234</v>
      </c>
      <c r="E141" s="47" t="s">
        <v>310</v>
      </c>
      <c r="F141" s="9" t="s">
        <v>339</v>
      </c>
      <c r="G141" s="53" t="s">
        <v>340</v>
      </c>
      <c r="H141" s="127">
        <v>67.4</v>
      </c>
      <c r="I141" s="74" t="s">
        <v>694</v>
      </c>
      <c r="J141" s="142"/>
      <c r="K141" s="104">
        <f t="shared" si="1"/>
        <v>0</v>
      </c>
      <c r="L141" s="14"/>
    </row>
    <row r="142" spans="2:12" ht="12.75">
      <c r="B142" s="5"/>
      <c r="C142" s="9" t="s">
        <v>147</v>
      </c>
      <c r="D142" s="55" t="s">
        <v>235</v>
      </c>
      <c r="E142" s="47" t="s">
        <v>311</v>
      </c>
      <c r="F142" s="9" t="s">
        <v>339</v>
      </c>
      <c r="G142" s="53" t="s">
        <v>340</v>
      </c>
      <c r="H142" s="132">
        <v>67.4</v>
      </c>
      <c r="I142" s="74" t="s">
        <v>695</v>
      </c>
      <c r="J142" s="142"/>
      <c r="K142" s="104">
        <f aca="true" t="shared" si="2" ref="K142:K205">J142*H142</f>
        <v>0</v>
      </c>
      <c r="L142" s="14"/>
    </row>
    <row r="143" spans="2:12" ht="12.75">
      <c r="B143" s="43"/>
      <c r="C143" s="66" t="s">
        <v>148</v>
      </c>
      <c r="D143" s="65" t="s">
        <v>236</v>
      </c>
      <c r="E143" s="48" t="s">
        <v>312</v>
      </c>
      <c r="F143" s="66" t="s">
        <v>339</v>
      </c>
      <c r="G143" s="65" t="s">
        <v>340</v>
      </c>
      <c r="H143" s="133">
        <v>132.49</v>
      </c>
      <c r="I143" s="74" t="s">
        <v>696</v>
      </c>
      <c r="J143" s="142"/>
      <c r="K143" s="104">
        <f t="shared" si="2"/>
        <v>0</v>
      </c>
      <c r="L143" s="14"/>
    </row>
    <row r="144" spans="2:12" ht="12.75">
      <c r="B144" s="44" t="s">
        <v>44</v>
      </c>
      <c r="C144" s="46" t="s">
        <v>149</v>
      </c>
      <c r="D144" s="78" t="s">
        <v>224</v>
      </c>
      <c r="E144" s="62" t="s">
        <v>313</v>
      </c>
      <c r="F144" s="62"/>
      <c r="G144" s="61" t="s">
        <v>340</v>
      </c>
      <c r="H144" s="131">
        <v>38.14</v>
      </c>
      <c r="I144" s="74" t="s">
        <v>697</v>
      </c>
      <c r="J144" s="142"/>
      <c r="K144" s="104">
        <f t="shared" si="2"/>
        <v>0</v>
      </c>
      <c r="L144" s="14"/>
    </row>
    <row r="145" spans="2:12" ht="12.75">
      <c r="B145" s="5"/>
      <c r="C145" s="47" t="s">
        <v>150</v>
      </c>
      <c r="D145" s="55" t="s">
        <v>224</v>
      </c>
      <c r="E145" s="9" t="s">
        <v>313</v>
      </c>
      <c r="F145" s="9" t="s">
        <v>339</v>
      </c>
      <c r="G145" s="53" t="s">
        <v>340</v>
      </c>
      <c r="H145" s="132">
        <v>38.14</v>
      </c>
      <c r="I145" s="74" t="s">
        <v>698</v>
      </c>
      <c r="J145" s="142"/>
      <c r="K145" s="104">
        <f t="shared" si="2"/>
        <v>0</v>
      </c>
      <c r="L145" s="14"/>
    </row>
    <row r="146" spans="2:12" ht="12.75">
      <c r="B146" s="5"/>
      <c r="C146" s="47" t="s">
        <v>151</v>
      </c>
      <c r="D146" s="55" t="s">
        <v>237</v>
      </c>
      <c r="E146" s="9" t="s">
        <v>314</v>
      </c>
      <c r="F146" s="9" t="s">
        <v>339</v>
      </c>
      <c r="G146" s="53" t="s">
        <v>340</v>
      </c>
      <c r="H146" s="132">
        <v>70.07</v>
      </c>
      <c r="I146" s="74" t="s">
        <v>699</v>
      </c>
      <c r="J146" s="142"/>
      <c r="K146" s="104">
        <f t="shared" si="2"/>
        <v>0</v>
      </c>
      <c r="L146" s="14"/>
    </row>
    <row r="147" spans="2:12" ht="12.75">
      <c r="B147" s="5"/>
      <c r="C147" s="47" t="s">
        <v>152</v>
      </c>
      <c r="D147" s="55" t="s">
        <v>225</v>
      </c>
      <c r="E147" s="9" t="s">
        <v>315</v>
      </c>
      <c r="F147" s="9" t="s">
        <v>339</v>
      </c>
      <c r="G147" s="53" t="s">
        <v>340</v>
      </c>
      <c r="H147" s="132">
        <v>70.07</v>
      </c>
      <c r="I147" s="74" t="s">
        <v>700</v>
      </c>
      <c r="J147" s="142"/>
      <c r="K147" s="104">
        <f t="shared" si="2"/>
        <v>0</v>
      </c>
      <c r="L147" s="14"/>
    </row>
    <row r="148" spans="2:12" ht="12.75">
      <c r="B148" s="5"/>
      <c r="C148" s="47" t="s">
        <v>153</v>
      </c>
      <c r="D148" s="55" t="s">
        <v>238</v>
      </c>
      <c r="E148" s="9" t="s">
        <v>316</v>
      </c>
      <c r="F148" s="9" t="s">
        <v>339</v>
      </c>
      <c r="G148" s="53" t="s">
        <v>340</v>
      </c>
      <c r="H148" s="132">
        <v>126.67</v>
      </c>
      <c r="I148" s="74" t="s">
        <v>701</v>
      </c>
      <c r="J148" s="142"/>
      <c r="K148" s="104">
        <f t="shared" si="2"/>
        <v>0</v>
      </c>
      <c r="L148" s="14"/>
    </row>
    <row r="149" spans="2:12" ht="12.75">
      <c r="B149" s="6"/>
      <c r="C149" s="47" t="s">
        <v>154</v>
      </c>
      <c r="D149" s="55" t="s">
        <v>226</v>
      </c>
      <c r="E149" s="9" t="s">
        <v>317</v>
      </c>
      <c r="F149" s="9" t="s">
        <v>339</v>
      </c>
      <c r="G149" s="53" t="s">
        <v>340</v>
      </c>
      <c r="H149" s="132">
        <v>126.67</v>
      </c>
      <c r="I149" s="74" t="s">
        <v>702</v>
      </c>
      <c r="J149" s="142"/>
      <c r="K149" s="104">
        <f t="shared" si="2"/>
        <v>0</v>
      </c>
      <c r="L149" s="14"/>
    </row>
    <row r="150" spans="2:12" ht="12.75">
      <c r="B150" s="6"/>
      <c r="C150" s="47" t="s">
        <v>155</v>
      </c>
      <c r="D150" s="55" t="s">
        <v>239</v>
      </c>
      <c r="E150" s="9" t="s">
        <v>318</v>
      </c>
      <c r="F150" s="9" t="s">
        <v>339</v>
      </c>
      <c r="G150" s="53" t="s">
        <v>340</v>
      </c>
      <c r="H150" s="132">
        <v>135.3</v>
      </c>
      <c r="I150" s="74" t="s">
        <v>703</v>
      </c>
      <c r="J150" s="142"/>
      <c r="K150" s="104">
        <f t="shared" si="2"/>
        <v>0</v>
      </c>
      <c r="L150" s="14"/>
    </row>
    <row r="151" spans="2:12" ht="12.75">
      <c r="B151" s="6"/>
      <c r="C151" s="47" t="s">
        <v>156</v>
      </c>
      <c r="D151" s="55" t="s">
        <v>240</v>
      </c>
      <c r="E151" s="9" t="s">
        <v>319</v>
      </c>
      <c r="F151" s="9" t="s">
        <v>339</v>
      </c>
      <c r="G151" s="91" t="s">
        <v>19</v>
      </c>
      <c r="H151" s="132">
        <v>293.54</v>
      </c>
      <c r="I151" s="74" t="s">
        <v>704</v>
      </c>
      <c r="J151" s="142"/>
      <c r="K151" s="104">
        <f t="shared" si="2"/>
        <v>0</v>
      </c>
      <c r="L151" s="14"/>
    </row>
    <row r="152" spans="2:12" ht="12.75">
      <c r="B152" s="6"/>
      <c r="C152" s="47" t="s">
        <v>157</v>
      </c>
      <c r="D152" s="55" t="s">
        <v>241</v>
      </c>
      <c r="E152" s="9" t="s">
        <v>320</v>
      </c>
      <c r="F152" s="9" t="s">
        <v>339</v>
      </c>
      <c r="G152" s="53" t="s">
        <v>17</v>
      </c>
      <c r="H152" s="132">
        <v>387.44</v>
      </c>
      <c r="I152" s="74" t="s">
        <v>705</v>
      </c>
      <c r="J152" s="142"/>
      <c r="K152" s="104">
        <f t="shared" si="2"/>
        <v>0</v>
      </c>
      <c r="L152" s="14"/>
    </row>
    <row r="153" spans="2:12" ht="12.75">
      <c r="B153" s="45"/>
      <c r="C153" s="48" t="s">
        <v>158</v>
      </c>
      <c r="D153" s="79" t="s">
        <v>242</v>
      </c>
      <c r="E153" s="66" t="s">
        <v>321</v>
      </c>
      <c r="F153" s="66" t="s">
        <v>339</v>
      </c>
      <c r="G153" s="65" t="s">
        <v>357</v>
      </c>
      <c r="H153" s="133">
        <v>699.75</v>
      </c>
      <c r="I153" s="74" t="s">
        <v>706</v>
      </c>
      <c r="J153" s="142"/>
      <c r="K153" s="104">
        <f t="shared" si="2"/>
        <v>0</v>
      </c>
      <c r="L153" s="14"/>
    </row>
    <row r="154" spans="2:12" ht="12.75">
      <c r="B154" s="52" t="s">
        <v>461</v>
      </c>
      <c r="C154" s="46" t="s">
        <v>159</v>
      </c>
      <c r="D154" s="78" t="s">
        <v>224</v>
      </c>
      <c r="E154" s="62" t="s">
        <v>322</v>
      </c>
      <c r="F154" s="62" t="s">
        <v>339</v>
      </c>
      <c r="G154" s="61" t="s">
        <v>340</v>
      </c>
      <c r="H154" s="131">
        <v>42.66</v>
      </c>
      <c r="I154" s="74" t="s">
        <v>707</v>
      </c>
      <c r="J154" s="142"/>
      <c r="K154" s="104">
        <f t="shared" si="2"/>
        <v>0</v>
      </c>
      <c r="L154" s="14"/>
    </row>
    <row r="155" spans="2:12" ht="12.75">
      <c r="B155" s="6"/>
      <c r="C155" s="47" t="s">
        <v>160</v>
      </c>
      <c r="D155" s="55" t="s">
        <v>224</v>
      </c>
      <c r="E155" s="9" t="s">
        <v>322</v>
      </c>
      <c r="F155" s="9" t="s">
        <v>339</v>
      </c>
      <c r="G155" s="53" t="s">
        <v>340</v>
      </c>
      <c r="H155" s="132">
        <v>42.66</v>
      </c>
      <c r="I155" s="74" t="s">
        <v>708</v>
      </c>
      <c r="J155" s="142"/>
      <c r="K155" s="104">
        <f t="shared" si="2"/>
        <v>0</v>
      </c>
      <c r="L155" s="14"/>
    </row>
    <row r="156" spans="2:12" ht="12.75">
      <c r="B156" s="6"/>
      <c r="C156" s="47" t="s">
        <v>558</v>
      </c>
      <c r="D156" s="55" t="s">
        <v>559</v>
      </c>
      <c r="E156" s="9" t="s">
        <v>322</v>
      </c>
      <c r="F156" s="9" t="s">
        <v>339</v>
      </c>
      <c r="G156" s="53" t="s">
        <v>562</v>
      </c>
      <c r="H156" s="132">
        <v>44.8</v>
      </c>
      <c r="I156" s="74" t="s">
        <v>709</v>
      </c>
      <c r="J156" s="142"/>
      <c r="K156" s="104">
        <f t="shared" si="2"/>
        <v>0</v>
      </c>
      <c r="L156" s="14"/>
    </row>
    <row r="157" spans="2:12" ht="12.75">
      <c r="B157" s="6"/>
      <c r="C157" s="47" t="s">
        <v>560</v>
      </c>
      <c r="D157" s="55" t="s">
        <v>561</v>
      </c>
      <c r="E157" s="47" t="s">
        <v>323</v>
      </c>
      <c r="F157" s="9" t="s">
        <v>339</v>
      </c>
      <c r="G157" s="53" t="s">
        <v>11</v>
      </c>
      <c r="H157" s="132">
        <v>81.02</v>
      </c>
      <c r="I157" s="74" t="s">
        <v>710</v>
      </c>
      <c r="J157" s="142"/>
      <c r="K157" s="104">
        <f t="shared" si="2"/>
        <v>0</v>
      </c>
      <c r="L157" s="14"/>
    </row>
    <row r="158" spans="2:12" ht="12.75">
      <c r="B158" s="6"/>
      <c r="C158" s="47" t="s">
        <v>563</v>
      </c>
      <c r="D158" s="55" t="s">
        <v>564</v>
      </c>
      <c r="E158" s="47" t="s">
        <v>315</v>
      </c>
      <c r="F158" s="9" t="s">
        <v>339</v>
      </c>
      <c r="G158" s="53" t="s">
        <v>11</v>
      </c>
      <c r="H158" s="132">
        <v>85.99</v>
      </c>
      <c r="I158" s="74" t="s">
        <v>711</v>
      </c>
      <c r="J158" s="142"/>
      <c r="K158" s="104">
        <f t="shared" si="2"/>
        <v>0</v>
      </c>
      <c r="L158" s="14"/>
    </row>
    <row r="159" spans="2:12" ht="12.75">
      <c r="B159" s="5"/>
      <c r="C159" s="47" t="s">
        <v>161</v>
      </c>
      <c r="D159" s="55" t="s">
        <v>238</v>
      </c>
      <c r="E159" s="47" t="s">
        <v>324</v>
      </c>
      <c r="F159" s="9" t="s">
        <v>339</v>
      </c>
      <c r="G159" s="53" t="s">
        <v>20</v>
      </c>
      <c r="H159" s="132">
        <v>126.67</v>
      </c>
      <c r="I159" s="74" t="s">
        <v>712</v>
      </c>
      <c r="J159" s="142"/>
      <c r="K159" s="104">
        <f t="shared" si="2"/>
        <v>0</v>
      </c>
      <c r="L159" s="14"/>
    </row>
    <row r="160" spans="2:12" ht="12.75">
      <c r="B160" s="5"/>
      <c r="C160" s="47" t="s">
        <v>162</v>
      </c>
      <c r="D160" s="55" t="s">
        <v>226</v>
      </c>
      <c r="E160" s="47" t="s">
        <v>317</v>
      </c>
      <c r="F160" s="9" t="s">
        <v>339</v>
      </c>
      <c r="G160" s="53" t="s">
        <v>20</v>
      </c>
      <c r="H160" s="132">
        <v>126.67</v>
      </c>
      <c r="I160" s="74" t="s">
        <v>713</v>
      </c>
      <c r="J160" s="142"/>
      <c r="K160" s="104">
        <f t="shared" si="2"/>
        <v>0</v>
      </c>
      <c r="L160" s="14"/>
    </row>
    <row r="161" spans="2:12" ht="12.75">
      <c r="B161" s="5"/>
      <c r="C161" s="47" t="s">
        <v>163</v>
      </c>
      <c r="D161" s="55" t="s">
        <v>243</v>
      </c>
      <c r="E161" s="47" t="s">
        <v>325</v>
      </c>
      <c r="F161" s="9" t="s">
        <v>339</v>
      </c>
      <c r="G161" s="53" t="s">
        <v>18</v>
      </c>
      <c r="H161" s="132">
        <v>164.91</v>
      </c>
      <c r="I161" s="74" t="s">
        <v>714</v>
      </c>
      <c r="J161" s="142"/>
      <c r="K161" s="104">
        <f t="shared" si="2"/>
        <v>0</v>
      </c>
      <c r="L161" s="14"/>
    </row>
    <row r="162" spans="2:12" ht="12.75">
      <c r="B162" s="5"/>
      <c r="C162" s="47" t="s">
        <v>164</v>
      </c>
      <c r="D162" s="55" t="s">
        <v>239</v>
      </c>
      <c r="E162" s="47" t="s">
        <v>318</v>
      </c>
      <c r="F162" s="9" t="s">
        <v>339</v>
      </c>
      <c r="G162" s="53" t="s">
        <v>18</v>
      </c>
      <c r="H162" s="132">
        <v>173.94</v>
      </c>
      <c r="I162" s="74" t="s">
        <v>715</v>
      </c>
      <c r="J162" s="142"/>
      <c r="K162" s="104">
        <f t="shared" si="2"/>
        <v>0</v>
      </c>
      <c r="L162" s="14"/>
    </row>
    <row r="163" spans="2:12" ht="12.75">
      <c r="B163" s="5"/>
      <c r="C163" s="47" t="s">
        <v>165</v>
      </c>
      <c r="D163" s="55" t="s">
        <v>244</v>
      </c>
      <c r="E163" s="47" t="s">
        <v>326</v>
      </c>
      <c r="F163" s="9" t="s">
        <v>339</v>
      </c>
      <c r="G163" s="53" t="s">
        <v>19</v>
      </c>
      <c r="H163" s="132">
        <v>293.54</v>
      </c>
      <c r="I163" s="74" t="s">
        <v>716</v>
      </c>
      <c r="J163" s="142"/>
      <c r="K163" s="104">
        <f t="shared" si="2"/>
        <v>0</v>
      </c>
      <c r="L163" s="14"/>
    </row>
    <row r="164" spans="2:12" ht="12.75">
      <c r="B164" s="6"/>
      <c r="C164" s="47" t="s">
        <v>166</v>
      </c>
      <c r="D164" s="55" t="s">
        <v>241</v>
      </c>
      <c r="E164" s="47" t="s">
        <v>320</v>
      </c>
      <c r="F164" s="9" t="s">
        <v>339</v>
      </c>
      <c r="G164" s="53" t="s">
        <v>17</v>
      </c>
      <c r="H164" s="132">
        <v>387.44</v>
      </c>
      <c r="I164" s="74" t="s">
        <v>717</v>
      </c>
      <c r="J164" s="142"/>
      <c r="K164" s="104">
        <f t="shared" si="2"/>
        <v>0</v>
      </c>
      <c r="L164" s="33"/>
    </row>
    <row r="165" spans="2:12" ht="12.75">
      <c r="B165" s="6"/>
      <c r="C165" s="47" t="s">
        <v>167</v>
      </c>
      <c r="D165" s="55" t="s">
        <v>242</v>
      </c>
      <c r="E165" s="47" t="s">
        <v>321</v>
      </c>
      <c r="F165" s="9" t="s">
        <v>339</v>
      </c>
      <c r="G165" s="53" t="s">
        <v>357</v>
      </c>
      <c r="H165" s="132">
        <v>699.75</v>
      </c>
      <c r="I165" s="74" t="s">
        <v>718</v>
      </c>
      <c r="J165" s="142"/>
      <c r="K165" s="104">
        <f t="shared" si="2"/>
        <v>0</v>
      </c>
      <c r="L165" s="33"/>
    </row>
    <row r="166" spans="2:12" ht="15.75" customHeight="1">
      <c r="B166" s="6"/>
      <c r="C166" s="47" t="s">
        <v>168</v>
      </c>
      <c r="D166" s="55" t="s">
        <v>245</v>
      </c>
      <c r="E166" s="47" t="s">
        <v>327</v>
      </c>
      <c r="F166" s="9" t="s">
        <v>339</v>
      </c>
      <c r="G166" s="53" t="s">
        <v>0</v>
      </c>
      <c r="H166" s="132">
        <v>2247.2</v>
      </c>
      <c r="I166" s="74" t="s">
        <v>719</v>
      </c>
      <c r="J166" s="142"/>
      <c r="K166" s="104">
        <f t="shared" si="2"/>
        <v>0</v>
      </c>
      <c r="L166" s="33"/>
    </row>
    <row r="167" spans="2:12" ht="16.5" customHeight="1">
      <c r="B167" s="45"/>
      <c r="C167" s="48" t="s">
        <v>169</v>
      </c>
      <c r="D167" s="65" t="s">
        <v>246</v>
      </c>
      <c r="E167" s="48" t="s">
        <v>328</v>
      </c>
      <c r="F167" s="66" t="s">
        <v>339</v>
      </c>
      <c r="G167" s="65" t="s">
        <v>10</v>
      </c>
      <c r="H167" s="134">
        <v>3007.15</v>
      </c>
      <c r="I167" s="74" t="s">
        <v>720</v>
      </c>
      <c r="J167" s="142"/>
      <c r="K167" s="104">
        <f t="shared" si="2"/>
        <v>0</v>
      </c>
      <c r="L167" s="33"/>
    </row>
    <row r="168" spans="2:12" s="30" customFormat="1" ht="12.75">
      <c r="B168" s="50" t="s">
        <v>462</v>
      </c>
      <c r="C168" s="46" t="s">
        <v>170</v>
      </c>
      <c r="D168" s="78" t="s">
        <v>215</v>
      </c>
      <c r="E168" s="46" t="s">
        <v>329</v>
      </c>
      <c r="F168" s="46" t="s">
        <v>339</v>
      </c>
      <c r="G168" s="78" t="s">
        <v>358</v>
      </c>
      <c r="H168" s="135">
        <v>79.55</v>
      </c>
      <c r="I168" s="74" t="s">
        <v>721</v>
      </c>
      <c r="J168" s="142"/>
      <c r="K168" s="104">
        <f t="shared" si="2"/>
        <v>0</v>
      </c>
      <c r="L168" s="33"/>
    </row>
    <row r="169" spans="2:12" s="30" customFormat="1" ht="12" customHeight="1">
      <c r="B169" s="36" t="s">
        <v>46</v>
      </c>
      <c r="C169" s="47" t="s">
        <v>383</v>
      </c>
      <c r="D169" s="55" t="s">
        <v>215</v>
      </c>
      <c r="E169" s="47" t="s">
        <v>330</v>
      </c>
      <c r="F169" s="47" t="s">
        <v>339</v>
      </c>
      <c r="G169" s="55" t="s">
        <v>358</v>
      </c>
      <c r="H169" s="127">
        <v>85.66</v>
      </c>
      <c r="I169" s="74" t="s">
        <v>722</v>
      </c>
      <c r="J169" s="142"/>
      <c r="K169" s="104">
        <f t="shared" si="2"/>
        <v>0</v>
      </c>
      <c r="L169" s="33"/>
    </row>
    <row r="170" spans="2:12" s="30" customFormat="1" ht="12.75">
      <c r="B170" s="16"/>
      <c r="C170" s="47" t="s">
        <v>171</v>
      </c>
      <c r="D170" s="55" t="s">
        <v>247</v>
      </c>
      <c r="E170" s="47" t="s">
        <v>331</v>
      </c>
      <c r="F170" s="47" t="s">
        <v>339</v>
      </c>
      <c r="G170" s="55" t="s">
        <v>358</v>
      </c>
      <c r="H170" s="127">
        <v>92.14</v>
      </c>
      <c r="I170" s="74" t="s">
        <v>723</v>
      </c>
      <c r="J170" s="142"/>
      <c r="K170" s="104">
        <f t="shared" si="2"/>
        <v>0</v>
      </c>
      <c r="L170" s="33"/>
    </row>
    <row r="171" spans="2:12" s="30" customFormat="1" ht="12.75">
      <c r="B171" s="41"/>
      <c r="C171" s="48" t="s">
        <v>416</v>
      </c>
      <c r="D171" s="79" t="s">
        <v>387</v>
      </c>
      <c r="E171" s="48" t="s">
        <v>385</v>
      </c>
      <c r="F171" s="48" t="s">
        <v>339</v>
      </c>
      <c r="G171" s="92">
        <v>0.022222222222222223</v>
      </c>
      <c r="H171" s="134">
        <v>93.89</v>
      </c>
      <c r="I171" s="74" t="s">
        <v>724</v>
      </c>
      <c r="J171" s="142"/>
      <c r="K171" s="104">
        <f t="shared" si="2"/>
        <v>0</v>
      </c>
      <c r="L171" s="33"/>
    </row>
    <row r="172" spans="2:12" s="30" customFormat="1" ht="14.25" customHeight="1">
      <c r="B172" s="50" t="s">
        <v>462</v>
      </c>
      <c r="C172" s="46" t="s">
        <v>172</v>
      </c>
      <c r="D172" s="78" t="s">
        <v>215</v>
      </c>
      <c r="E172" s="46" t="s">
        <v>329</v>
      </c>
      <c r="F172" s="46" t="s">
        <v>339</v>
      </c>
      <c r="G172" s="78" t="s">
        <v>8</v>
      </c>
      <c r="H172" s="135">
        <v>106.75</v>
      </c>
      <c r="I172" s="74" t="s">
        <v>725</v>
      </c>
      <c r="J172" s="142"/>
      <c r="K172" s="104">
        <f t="shared" si="2"/>
        <v>0</v>
      </c>
      <c r="L172" s="33"/>
    </row>
    <row r="173" spans="2:12" s="30" customFormat="1" ht="15.75" customHeight="1">
      <c r="B173" s="36" t="s">
        <v>47</v>
      </c>
      <c r="C173" s="47" t="s">
        <v>384</v>
      </c>
      <c r="D173" s="55" t="s">
        <v>215</v>
      </c>
      <c r="E173" s="47" t="s">
        <v>330</v>
      </c>
      <c r="F173" s="47" t="s">
        <v>339</v>
      </c>
      <c r="G173" s="55" t="s">
        <v>8</v>
      </c>
      <c r="H173" s="127">
        <v>137.45</v>
      </c>
      <c r="I173" s="74" t="s">
        <v>726</v>
      </c>
      <c r="J173" s="142"/>
      <c r="K173" s="104">
        <f t="shared" si="2"/>
        <v>0</v>
      </c>
      <c r="L173" s="14"/>
    </row>
    <row r="174" spans="2:12" s="30" customFormat="1" ht="15" customHeight="1">
      <c r="B174" s="16"/>
      <c r="C174" s="47" t="s">
        <v>173</v>
      </c>
      <c r="D174" s="55" t="s">
        <v>247</v>
      </c>
      <c r="E174" s="47" t="s">
        <v>331</v>
      </c>
      <c r="F174" s="47" t="s">
        <v>339</v>
      </c>
      <c r="G174" s="93">
        <v>0.02857142857142857</v>
      </c>
      <c r="H174" s="127">
        <v>140.32</v>
      </c>
      <c r="I174" s="74" t="s">
        <v>727</v>
      </c>
      <c r="J174" s="142"/>
      <c r="K174" s="104">
        <f t="shared" si="2"/>
        <v>0</v>
      </c>
      <c r="L174" s="14"/>
    </row>
    <row r="175" spans="2:12" s="30" customFormat="1" ht="14.25" customHeight="1">
      <c r="B175" s="41"/>
      <c r="C175" s="48" t="s">
        <v>386</v>
      </c>
      <c r="D175" s="79" t="s">
        <v>387</v>
      </c>
      <c r="E175" s="48" t="s">
        <v>385</v>
      </c>
      <c r="F175" s="48" t="s">
        <v>339</v>
      </c>
      <c r="G175" s="92">
        <v>0.02857142857142857</v>
      </c>
      <c r="H175" s="134">
        <v>140.32</v>
      </c>
      <c r="I175" s="74" t="s">
        <v>728</v>
      </c>
      <c r="J175" s="142"/>
      <c r="K175" s="104">
        <f t="shared" si="2"/>
        <v>0</v>
      </c>
      <c r="L175" s="14"/>
    </row>
    <row r="176" spans="2:12" ht="21.75" customHeight="1">
      <c r="B176" s="52" t="s">
        <v>45</v>
      </c>
      <c r="C176" s="62" t="s">
        <v>174</v>
      </c>
      <c r="D176" s="78" t="s">
        <v>215</v>
      </c>
      <c r="E176" s="46" t="s">
        <v>332</v>
      </c>
      <c r="F176" s="62" t="s">
        <v>339</v>
      </c>
      <c r="G176" s="78" t="s">
        <v>358</v>
      </c>
      <c r="H176" s="131">
        <v>73.61</v>
      </c>
      <c r="I176" s="74" t="s">
        <v>729</v>
      </c>
      <c r="J176" s="142"/>
      <c r="K176" s="104">
        <f t="shared" si="2"/>
        <v>0</v>
      </c>
      <c r="L176" s="14"/>
    </row>
    <row r="177" spans="2:12" ht="24.75" customHeight="1">
      <c r="B177" s="83" t="s">
        <v>48</v>
      </c>
      <c r="C177" s="66" t="s">
        <v>175</v>
      </c>
      <c r="D177" s="65" t="s">
        <v>247</v>
      </c>
      <c r="E177" s="48" t="s">
        <v>333</v>
      </c>
      <c r="F177" s="66" t="s">
        <v>339</v>
      </c>
      <c r="G177" s="92">
        <v>0.06666666666666667</v>
      </c>
      <c r="H177" s="133">
        <v>75.69</v>
      </c>
      <c r="I177" s="74" t="s">
        <v>730</v>
      </c>
      <c r="J177" s="142"/>
      <c r="K177" s="104">
        <f t="shared" si="2"/>
        <v>0</v>
      </c>
      <c r="L177" s="14"/>
    </row>
    <row r="178" spans="2:12" ht="24.75" customHeight="1">
      <c r="B178" s="37" t="s">
        <v>45</v>
      </c>
      <c r="C178" s="9" t="s">
        <v>176</v>
      </c>
      <c r="D178" s="55" t="s">
        <v>215</v>
      </c>
      <c r="E178" s="47" t="s">
        <v>332</v>
      </c>
      <c r="F178" s="9" t="s">
        <v>339</v>
      </c>
      <c r="G178" s="53" t="s">
        <v>8</v>
      </c>
      <c r="H178" s="132">
        <v>77.37</v>
      </c>
      <c r="I178" s="74" t="s">
        <v>731</v>
      </c>
      <c r="J178" s="142"/>
      <c r="K178" s="104">
        <f t="shared" si="2"/>
        <v>0</v>
      </c>
      <c r="L178" s="14"/>
    </row>
    <row r="179" spans="2:12" ht="19.5" customHeight="1">
      <c r="B179" s="83" t="s">
        <v>49</v>
      </c>
      <c r="C179" s="66" t="s">
        <v>177</v>
      </c>
      <c r="D179" s="65" t="s">
        <v>247</v>
      </c>
      <c r="E179" s="48" t="s">
        <v>333</v>
      </c>
      <c r="F179" s="66" t="s">
        <v>339</v>
      </c>
      <c r="G179" s="65" t="s">
        <v>8</v>
      </c>
      <c r="H179" s="133">
        <v>97.01</v>
      </c>
      <c r="I179" s="74" t="s">
        <v>732</v>
      </c>
      <c r="J179" s="142"/>
      <c r="K179" s="104">
        <f t="shared" si="2"/>
        <v>0</v>
      </c>
      <c r="L179" s="14"/>
    </row>
    <row r="180" spans="2:12" ht="27.75" customHeight="1">
      <c r="B180" s="52" t="s">
        <v>467</v>
      </c>
      <c r="C180" s="62" t="s">
        <v>178</v>
      </c>
      <c r="D180" s="78" t="s">
        <v>215</v>
      </c>
      <c r="E180" s="46" t="s">
        <v>329</v>
      </c>
      <c r="F180" s="62" t="s">
        <v>339</v>
      </c>
      <c r="G180" s="61" t="s">
        <v>359</v>
      </c>
      <c r="H180" s="131">
        <v>216.13</v>
      </c>
      <c r="I180" s="74" t="s">
        <v>733</v>
      </c>
      <c r="J180" s="142"/>
      <c r="K180" s="104">
        <f t="shared" si="2"/>
        <v>0</v>
      </c>
      <c r="L180" s="14"/>
    </row>
    <row r="181" spans="2:12" ht="27" customHeight="1">
      <c r="B181" s="83" t="s">
        <v>465</v>
      </c>
      <c r="C181" s="66" t="s">
        <v>179</v>
      </c>
      <c r="D181" s="65" t="s">
        <v>247</v>
      </c>
      <c r="E181" s="48" t="s">
        <v>331</v>
      </c>
      <c r="F181" s="66" t="s">
        <v>339</v>
      </c>
      <c r="G181" s="65" t="s">
        <v>359</v>
      </c>
      <c r="H181" s="133">
        <v>234.84</v>
      </c>
      <c r="I181" s="74" t="s">
        <v>734</v>
      </c>
      <c r="J181" s="142"/>
      <c r="K181" s="104">
        <f t="shared" si="2"/>
        <v>0</v>
      </c>
      <c r="L181" s="14"/>
    </row>
    <row r="182" spans="2:12" ht="24.75" customHeight="1">
      <c r="B182" s="52" t="s">
        <v>467</v>
      </c>
      <c r="C182" s="9" t="s">
        <v>180</v>
      </c>
      <c r="D182" s="53" t="s">
        <v>215</v>
      </c>
      <c r="E182" s="47" t="s">
        <v>329</v>
      </c>
      <c r="F182" s="9" t="s">
        <v>339</v>
      </c>
      <c r="G182" s="53" t="s">
        <v>360</v>
      </c>
      <c r="H182" s="132">
        <v>298.85</v>
      </c>
      <c r="I182" s="74" t="s">
        <v>735</v>
      </c>
      <c r="J182" s="142"/>
      <c r="K182" s="104">
        <f t="shared" si="2"/>
        <v>0</v>
      </c>
      <c r="L182" s="14"/>
    </row>
    <row r="183" spans="2:12" ht="24.75" customHeight="1">
      <c r="B183" s="83" t="s">
        <v>466</v>
      </c>
      <c r="C183" s="66" t="s">
        <v>181</v>
      </c>
      <c r="D183" s="65" t="s">
        <v>247</v>
      </c>
      <c r="E183" s="48" t="s">
        <v>331</v>
      </c>
      <c r="F183" s="66" t="s">
        <v>339</v>
      </c>
      <c r="G183" s="65" t="s">
        <v>360</v>
      </c>
      <c r="H183" s="133">
        <v>334.7</v>
      </c>
      <c r="I183" s="74" t="s">
        <v>736</v>
      </c>
      <c r="J183" s="142"/>
      <c r="K183" s="104">
        <f t="shared" si="2"/>
        <v>0</v>
      </c>
      <c r="L183" s="14"/>
    </row>
    <row r="184" spans="2:12" ht="25.5" customHeight="1">
      <c r="B184" s="52" t="s">
        <v>464</v>
      </c>
      <c r="C184" s="62" t="s">
        <v>182</v>
      </c>
      <c r="D184" s="61" t="s">
        <v>215</v>
      </c>
      <c r="E184" s="46" t="s">
        <v>332</v>
      </c>
      <c r="F184" s="62" t="s">
        <v>339</v>
      </c>
      <c r="G184" s="61" t="s">
        <v>359</v>
      </c>
      <c r="H184" s="131">
        <v>188.32</v>
      </c>
      <c r="I184" s="74" t="s">
        <v>737</v>
      </c>
      <c r="J184" s="142"/>
      <c r="K184" s="104">
        <f t="shared" si="2"/>
        <v>0</v>
      </c>
      <c r="L184" s="30"/>
    </row>
    <row r="185" spans="2:12" ht="26.25" customHeight="1">
      <c r="B185" s="83" t="s">
        <v>463</v>
      </c>
      <c r="C185" s="66" t="s">
        <v>183</v>
      </c>
      <c r="D185" s="65" t="s">
        <v>247</v>
      </c>
      <c r="E185" s="48" t="s">
        <v>333</v>
      </c>
      <c r="F185" s="66" t="s">
        <v>339</v>
      </c>
      <c r="G185" s="65" t="s">
        <v>359</v>
      </c>
      <c r="H185" s="133">
        <v>204.86</v>
      </c>
      <c r="I185" s="74" t="s">
        <v>738</v>
      </c>
      <c r="J185" s="142"/>
      <c r="K185" s="104">
        <f t="shared" si="2"/>
        <v>0</v>
      </c>
      <c r="L185" s="30"/>
    </row>
    <row r="186" spans="2:12" ht="24.75" customHeight="1">
      <c r="B186" s="52" t="s">
        <v>464</v>
      </c>
      <c r="C186" s="62" t="s">
        <v>184</v>
      </c>
      <c r="D186" s="61" t="s">
        <v>215</v>
      </c>
      <c r="E186" s="46" t="s">
        <v>332</v>
      </c>
      <c r="F186" s="62" t="s">
        <v>339</v>
      </c>
      <c r="G186" s="61" t="s">
        <v>360</v>
      </c>
      <c r="H186" s="131">
        <v>271.04</v>
      </c>
      <c r="I186" s="74" t="s">
        <v>739</v>
      </c>
      <c r="J186" s="142"/>
      <c r="K186" s="104">
        <f t="shared" si="2"/>
        <v>0</v>
      </c>
      <c r="L186" s="30"/>
    </row>
    <row r="187" spans="2:12" ht="22.5" customHeight="1">
      <c r="B187" s="96" t="s">
        <v>468</v>
      </c>
      <c r="C187" s="66" t="s">
        <v>185</v>
      </c>
      <c r="D187" s="65" t="s">
        <v>247</v>
      </c>
      <c r="E187" s="48" t="s">
        <v>333</v>
      </c>
      <c r="F187" s="66" t="s">
        <v>339</v>
      </c>
      <c r="G187" s="65" t="s">
        <v>360</v>
      </c>
      <c r="H187" s="133">
        <v>292.98</v>
      </c>
      <c r="I187" s="74" t="s">
        <v>740</v>
      </c>
      <c r="J187" s="142"/>
      <c r="K187" s="104">
        <f t="shared" si="2"/>
        <v>0</v>
      </c>
      <c r="L187" s="30"/>
    </row>
    <row r="188" spans="2:11" ht="24.75" customHeight="1">
      <c r="B188" s="37" t="s">
        <v>419</v>
      </c>
      <c r="C188" s="9" t="s">
        <v>186</v>
      </c>
      <c r="D188" s="53" t="s">
        <v>248</v>
      </c>
      <c r="E188" s="9" t="s">
        <v>249</v>
      </c>
      <c r="F188" s="9" t="s">
        <v>339</v>
      </c>
      <c r="G188" s="53" t="s">
        <v>6</v>
      </c>
      <c r="H188" s="127">
        <v>10.9</v>
      </c>
      <c r="I188" s="74" t="s">
        <v>741</v>
      </c>
      <c r="J188" s="142"/>
      <c r="K188" s="104">
        <f t="shared" si="2"/>
        <v>0</v>
      </c>
    </row>
    <row r="189" spans="2:11" ht="20.25" customHeight="1">
      <c r="B189" s="45"/>
      <c r="C189" s="66" t="s">
        <v>187</v>
      </c>
      <c r="D189" s="65" t="s">
        <v>251</v>
      </c>
      <c r="E189" s="66" t="s">
        <v>1</v>
      </c>
      <c r="F189" s="66" t="s">
        <v>339</v>
      </c>
      <c r="G189" s="65" t="s">
        <v>6</v>
      </c>
      <c r="H189" s="134">
        <v>17.74</v>
      </c>
      <c r="I189" s="74" t="s">
        <v>742</v>
      </c>
      <c r="J189" s="142"/>
      <c r="K189" s="104">
        <f t="shared" si="2"/>
        <v>0</v>
      </c>
    </row>
    <row r="190" spans="2:11" ht="21" customHeight="1">
      <c r="B190" s="52" t="s">
        <v>50</v>
      </c>
      <c r="C190" s="62" t="s">
        <v>188</v>
      </c>
      <c r="D190" s="61" t="s">
        <v>248</v>
      </c>
      <c r="E190" s="62" t="s">
        <v>249</v>
      </c>
      <c r="F190" s="62" t="s">
        <v>339</v>
      </c>
      <c r="G190" s="61" t="s">
        <v>6</v>
      </c>
      <c r="H190" s="135">
        <v>11.45</v>
      </c>
      <c r="I190" s="74" t="s">
        <v>743</v>
      </c>
      <c r="J190" s="142"/>
      <c r="K190" s="104">
        <f t="shared" si="2"/>
        <v>0</v>
      </c>
    </row>
    <row r="191" spans="2:11" ht="22.5" customHeight="1">
      <c r="B191" s="37" t="s">
        <v>565</v>
      </c>
      <c r="C191" s="9" t="s">
        <v>189</v>
      </c>
      <c r="D191" s="53" t="s">
        <v>251</v>
      </c>
      <c r="E191" s="9" t="s">
        <v>1</v>
      </c>
      <c r="F191" s="9" t="s">
        <v>339</v>
      </c>
      <c r="G191" s="53" t="s">
        <v>6</v>
      </c>
      <c r="H191" s="127">
        <v>21.89</v>
      </c>
      <c r="I191" s="74" t="s">
        <v>744</v>
      </c>
      <c r="J191" s="142"/>
      <c r="K191" s="104">
        <f t="shared" si="2"/>
        <v>0</v>
      </c>
    </row>
    <row r="192" spans="2:11" ht="17.25" customHeight="1">
      <c r="B192" s="52" t="s">
        <v>51</v>
      </c>
      <c r="C192" s="62" t="s">
        <v>417</v>
      </c>
      <c r="D192" s="61"/>
      <c r="E192" s="62">
        <v>1.5</v>
      </c>
      <c r="F192" s="62" t="s">
        <v>339</v>
      </c>
      <c r="G192" s="61" t="s">
        <v>15</v>
      </c>
      <c r="H192" s="135">
        <v>17.74</v>
      </c>
      <c r="I192" s="74" t="s">
        <v>745</v>
      </c>
      <c r="J192" s="142"/>
      <c r="K192" s="104">
        <f t="shared" si="2"/>
        <v>0</v>
      </c>
    </row>
    <row r="193" spans="2:11" ht="16.5" customHeight="1">
      <c r="B193" s="45"/>
      <c r="C193" s="66" t="s">
        <v>418</v>
      </c>
      <c r="D193" s="65"/>
      <c r="E193" s="66">
        <v>2</v>
      </c>
      <c r="F193" s="66" t="s">
        <v>339</v>
      </c>
      <c r="G193" s="65" t="s">
        <v>15</v>
      </c>
      <c r="H193" s="134">
        <v>17.14</v>
      </c>
      <c r="I193" s="74" t="s">
        <v>746</v>
      </c>
      <c r="J193" s="142"/>
      <c r="K193" s="104">
        <f t="shared" si="2"/>
        <v>0</v>
      </c>
    </row>
    <row r="194" spans="2:11" ht="12.75">
      <c r="B194" s="52" t="s">
        <v>52</v>
      </c>
      <c r="C194" s="62" t="s">
        <v>469</v>
      </c>
      <c r="D194" s="61" t="s">
        <v>250</v>
      </c>
      <c r="E194" s="62">
        <v>16</v>
      </c>
      <c r="F194" s="62" t="s">
        <v>339</v>
      </c>
      <c r="G194" s="61" t="s">
        <v>361</v>
      </c>
      <c r="H194" s="135">
        <v>4.16</v>
      </c>
      <c r="I194" s="74" t="s">
        <v>747</v>
      </c>
      <c r="J194" s="142"/>
      <c r="K194" s="104">
        <f t="shared" si="2"/>
        <v>0</v>
      </c>
    </row>
    <row r="195" spans="2:12" ht="12.75">
      <c r="B195" s="6"/>
      <c r="C195" s="9" t="s">
        <v>470</v>
      </c>
      <c r="D195" s="53" t="s">
        <v>248</v>
      </c>
      <c r="E195" s="9">
        <v>20</v>
      </c>
      <c r="F195" s="9" t="s">
        <v>339</v>
      </c>
      <c r="G195" s="53" t="s">
        <v>361</v>
      </c>
      <c r="H195" s="127">
        <v>5.26</v>
      </c>
      <c r="I195" s="74" t="s">
        <v>748</v>
      </c>
      <c r="J195" s="142"/>
      <c r="K195" s="104">
        <f t="shared" si="2"/>
        <v>0</v>
      </c>
      <c r="L195" s="30"/>
    </row>
    <row r="196" spans="2:12" ht="12.75">
      <c r="B196" s="6"/>
      <c r="C196" s="9" t="s">
        <v>471</v>
      </c>
      <c r="D196" s="53" t="s">
        <v>251</v>
      </c>
      <c r="E196" s="9">
        <v>25</v>
      </c>
      <c r="F196" s="9" t="s">
        <v>339</v>
      </c>
      <c r="G196" s="53" t="s">
        <v>361</v>
      </c>
      <c r="H196" s="127">
        <v>6.28</v>
      </c>
      <c r="I196" s="74" t="s">
        <v>749</v>
      </c>
      <c r="J196" s="142"/>
      <c r="K196" s="104">
        <f t="shared" si="2"/>
        <v>0</v>
      </c>
      <c r="L196" s="30"/>
    </row>
    <row r="197" spans="2:12" ht="14.25" customHeight="1">
      <c r="B197" s="45"/>
      <c r="C197" s="66" t="s">
        <v>472</v>
      </c>
      <c r="D197" s="65" t="s">
        <v>252</v>
      </c>
      <c r="E197" s="66">
        <v>32</v>
      </c>
      <c r="F197" s="66" t="s">
        <v>339</v>
      </c>
      <c r="G197" s="65" t="s">
        <v>340</v>
      </c>
      <c r="H197" s="133">
        <v>16.31</v>
      </c>
      <c r="I197" s="74" t="s">
        <v>750</v>
      </c>
      <c r="J197" s="142"/>
      <c r="K197" s="104">
        <f t="shared" si="2"/>
        <v>0</v>
      </c>
      <c r="L197" s="30"/>
    </row>
    <row r="198" spans="2:12" ht="31.5" customHeight="1">
      <c r="B198" s="97" t="s">
        <v>474</v>
      </c>
      <c r="C198" s="62" t="s">
        <v>388</v>
      </c>
      <c r="D198" s="61"/>
      <c r="E198" s="46" t="s">
        <v>334</v>
      </c>
      <c r="F198" s="62" t="s">
        <v>339</v>
      </c>
      <c r="G198" s="61" t="s">
        <v>0</v>
      </c>
      <c r="H198" s="131">
        <v>388.66</v>
      </c>
      <c r="I198" s="74" t="s">
        <v>751</v>
      </c>
      <c r="J198" s="142"/>
      <c r="K198" s="104">
        <f t="shared" si="2"/>
        <v>0</v>
      </c>
      <c r="L198" s="30"/>
    </row>
    <row r="199" spans="2:12" ht="27" customHeight="1">
      <c r="B199" s="43"/>
      <c r="C199" s="66" t="s">
        <v>190</v>
      </c>
      <c r="D199" s="65"/>
      <c r="E199" s="48" t="s">
        <v>335</v>
      </c>
      <c r="F199" s="66" t="s">
        <v>339</v>
      </c>
      <c r="G199" s="65" t="s">
        <v>0</v>
      </c>
      <c r="H199" s="133">
        <v>401.05</v>
      </c>
      <c r="I199" s="74" t="s">
        <v>752</v>
      </c>
      <c r="J199" s="142"/>
      <c r="K199" s="104">
        <f t="shared" si="2"/>
        <v>0</v>
      </c>
      <c r="L199" s="30"/>
    </row>
    <row r="200" spans="2:12" ht="18" customHeight="1">
      <c r="B200" s="52" t="s">
        <v>473</v>
      </c>
      <c r="C200" s="62" t="s">
        <v>191</v>
      </c>
      <c r="D200" s="53" t="s">
        <v>253</v>
      </c>
      <c r="E200" s="62">
        <v>40</v>
      </c>
      <c r="F200" s="62" t="s">
        <v>339</v>
      </c>
      <c r="G200" s="94">
        <v>0.022222222222222223</v>
      </c>
      <c r="H200" s="131">
        <v>30.93</v>
      </c>
      <c r="I200" s="74" t="s">
        <v>753</v>
      </c>
      <c r="J200" s="142"/>
      <c r="K200" s="104">
        <f t="shared" si="2"/>
        <v>0</v>
      </c>
      <c r="L200" s="30"/>
    </row>
    <row r="201" spans="2:12" ht="16.5" customHeight="1">
      <c r="B201" s="6"/>
      <c r="C201" s="9" t="s">
        <v>192</v>
      </c>
      <c r="D201" s="53" t="s">
        <v>254</v>
      </c>
      <c r="E201" s="9">
        <v>50</v>
      </c>
      <c r="F201" s="9" t="s">
        <v>339</v>
      </c>
      <c r="G201" s="53" t="s">
        <v>5</v>
      </c>
      <c r="H201" s="132">
        <v>34.6</v>
      </c>
      <c r="I201" s="74" t="s">
        <v>754</v>
      </c>
      <c r="J201" s="142"/>
      <c r="K201" s="104">
        <f t="shared" si="2"/>
        <v>0</v>
      </c>
      <c r="L201" s="30"/>
    </row>
    <row r="202" spans="2:12" ht="16.5" customHeight="1">
      <c r="B202" s="6"/>
      <c r="C202" s="9" t="s">
        <v>193</v>
      </c>
      <c r="D202" s="53" t="s">
        <v>255</v>
      </c>
      <c r="E202" s="9">
        <v>63</v>
      </c>
      <c r="F202" s="9" t="s">
        <v>339</v>
      </c>
      <c r="G202" s="53" t="s">
        <v>2</v>
      </c>
      <c r="H202" s="132">
        <v>68.86</v>
      </c>
      <c r="I202" s="74" t="s">
        <v>755</v>
      </c>
      <c r="J202" s="142"/>
      <c r="K202" s="104">
        <f t="shared" si="2"/>
        <v>0</v>
      </c>
      <c r="L202" s="30"/>
    </row>
    <row r="203" spans="2:11" ht="46.5" customHeight="1">
      <c r="B203" s="98" t="s">
        <v>53</v>
      </c>
      <c r="C203" s="85" t="s">
        <v>194</v>
      </c>
      <c r="D203" s="88" t="s">
        <v>547</v>
      </c>
      <c r="E203" s="85" t="s">
        <v>336</v>
      </c>
      <c r="F203" s="85" t="s">
        <v>339</v>
      </c>
      <c r="G203" s="88" t="s">
        <v>10</v>
      </c>
      <c r="H203" s="137">
        <v>108.7</v>
      </c>
      <c r="I203" s="74" t="s">
        <v>756</v>
      </c>
      <c r="J203" s="142"/>
      <c r="K203" s="104">
        <f t="shared" si="2"/>
        <v>0</v>
      </c>
    </row>
    <row r="204" spans="2:12" ht="40.5" customHeight="1">
      <c r="B204" s="98" t="s">
        <v>54</v>
      </c>
      <c r="C204" s="85" t="s">
        <v>389</v>
      </c>
      <c r="D204" s="88" t="s">
        <v>546</v>
      </c>
      <c r="E204" s="85" t="s">
        <v>337</v>
      </c>
      <c r="F204" s="85" t="s">
        <v>339</v>
      </c>
      <c r="G204" s="88" t="s">
        <v>10</v>
      </c>
      <c r="H204" s="137">
        <v>561.94</v>
      </c>
      <c r="I204" s="74" t="s">
        <v>757</v>
      </c>
      <c r="J204" s="142"/>
      <c r="K204" s="104">
        <f t="shared" si="2"/>
        <v>0</v>
      </c>
      <c r="L204" s="30"/>
    </row>
    <row r="205" spans="2:12" ht="18" customHeight="1">
      <c r="B205" s="99" t="s">
        <v>55</v>
      </c>
      <c r="C205" s="46" t="s">
        <v>195</v>
      </c>
      <c r="D205" s="61" t="s">
        <v>256</v>
      </c>
      <c r="E205" s="62" t="s">
        <v>280</v>
      </c>
      <c r="F205" s="62" t="s">
        <v>339</v>
      </c>
      <c r="G205" s="61" t="s">
        <v>340</v>
      </c>
      <c r="H205" s="131">
        <v>24.71</v>
      </c>
      <c r="I205" s="74" t="s">
        <v>758</v>
      </c>
      <c r="J205" s="142"/>
      <c r="K205" s="104">
        <f t="shared" si="2"/>
        <v>0</v>
      </c>
      <c r="L205" s="30"/>
    </row>
    <row r="206" spans="2:13" ht="12.75">
      <c r="B206" s="37" t="s">
        <v>38</v>
      </c>
      <c r="C206" s="47" t="s">
        <v>196</v>
      </c>
      <c r="D206" s="53" t="s">
        <v>214</v>
      </c>
      <c r="E206" s="9" t="s">
        <v>281</v>
      </c>
      <c r="F206" s="9" t="s">
        <v>339</v>
      </c>
      <c r="G206" s="53" t="s">
        <v>340</v>
      </c>
      <c r="H206" s="132">
        <v>31.98</v>
      </c>
      <c r="I206" s="74" t="s">
        <v>759</v>
      </c>
      <c r="J206" s="142"/>
      <c r="K206" s="104">
        <f aca="true" t="shared" si="3" ref="K206:K269">J206*H206</f>
        <v>0</v>
      </c>
      <c r="L206" s="30"/>
      <c r="M206" s="108"/>
    </row>
    <row r="207" spans="2:13" ht="12.75">
      <c r="B207" s="6"/>
      <c r="C207" s="47" t="s">
        <v>197</v>
      </c>
      <c r="D207" s="53" t="s">
        <v>215</v>
      </c>
      <c r="E207" s="9" t="s">
        <v>282</v>
      </c>
      <c r="F207" s="9" t="s">
        <v>339</v>
      </c>
      <c r="G207" s="53" t="s">
        <v>340</v>
      </c>
      <c r="H207" s="132">
        <v>37.06</v>
      </c>
      <c r="I207" s="74" t="s">
        <v>760</v>
      </c>
      <c r="J207" s="142"/>
      <c r="K207" s="104">
        <f t="shared" si="3"/>
        <v>0</v>
      </c>
      <c r="L207" s="30"/>
      <c r="M207" s="108"/>
    </row>
    <row r="208" spans="2:13" ht="12.75">
      <c r="B208" s="6"/>
      <c r="C208" s="47" t="s">
        <v>198</v>
      </c>
      <c r="D208" s="53" t="s">
        <v>257</v>
      </c>
      <c r="E208" s="9" t="s">
        <v>283</v>
      </c>
      <c r="F208" s="9" t="s">
        <v>339</v>
      </c>
      <c r="G208" s="53" t="s">
        <v>340</v>
      </c>
      <c r="H208" s="132">
        <v>39.24</v>
      </c>
      <c r="I208" s="74" t="s">
        <v>761</v>
      </c>
      <c r="J208" s="142"/>
      <c r="K208" s="104">
        <f t="shared" si="3"/>
        <v>0</v>
      </c>
      <c r="L208" s="30"/>
      <c r="M208" s="108"/>
    </row>
    <row r="209" spans="2:13" ht="12.75">
      <c r="B209" s="6"/>
      <c r="C209" s="47" t="s">
        <v>390</v>
      </c>
      <c r="D209" s="53" t="s">
        <v>475</v>
      </c>
      <c r="E209" s="9" t="s">
        <v>284</v>
      </c>
      <c r="F209" s="9" t="s">
        <v>339</v>
      </c>
      <c r="G209" s="53" t="s">
        <v>340</v>
      </c>
      <c r="H209" s="127">
        <v>66.86</v>
      </c>
      <c r="I209" s="74" t="s">
        <v>762</v>
      </c>
      <c r="J209" s="142"/>
      <c r="K209" s="104">
        <f t="shared" si="3"/>
        <v>0</v>
      </c>
      <c r="L209" s="30"/>
      <c r="M209" s="108"/>
    </row>
    <row r="210" spans="2:13" ht="12.75">
      <c r="B210" s="37"/>
      <c r="C210" s="47" t="s">
        <v>391</v>
      </c>
      <c r="D210" s="53" t="s">
        <v>207</v>
      </c>
      <c r="E210" s="9" t="s">
        <v>285</v>
      </c>
      <c r="F210" s="9" t="s">
        <v>339</v>
      </c>
      <c r="G210" s="53" t="s">
        <v>340</v>
      </c>
      <c r="H210" s="127">
        <v>69.76</v>
      </c>
      <c r="I210" s="74" t="s">
        <v>763</v>
      </c>
      <c r="J210" s="142"/>
      <c r="K210" s="104">
        <f t="shared" si="3"/>
        <v>0</v>
      </c>
      <c r="L210" s="30"/>
      <c r="M210" s="109"/>
    </row>
    <row r="211" spans="2:13" ht="12.75">
      <c r="B211" s="45"/>
      <c r="C211" s="48" t="s">
        <v>392</v>
      </c>
      <c r="D211" s="65" t="s">
        <v>476</v>
      </c>
      <c r="E211" s="66" t="s">
        <v>287</v>
      </c>
      <c r="F211" s="66" t="s">
        <v>339</v>
      </c>
      <c r="G211" s="65" t="s">
        <v>340</v>
      </c>
      <c r="H211" s="134">
        <v>87.2</v>
      </c>
      <c r="I211" s="74" t="s">
        <v>764</v>
      </c>
      <c r="J211" s="142"/>
      <c r="K211" s="104">
        <f t="shared" si="3"/>
        <v>0</v>
      </c>
      <c r="L211" s="30"/>
      <c r="M211" s="108"/>
    </row>
    <row r="212" spans="2:13" ht="12.75">
      <c r="B212" s="52" t="s">
        <v>56</v>
      </c>
      <c r="C212" s="46" t="s">
        <v>199</v>
      </c>
      <c r="D212" s="61" t="s">
        <v>256</v>
      </c>
      <c r="E212" s="62" t="s">
        <v>280</v>
      </c>
      <c r="F212" s="62" t="s">
        <v>339</v>
      </c>
      <c r="G212" s="61" t="s">
        <v>340</v>
      </c>
      <c r="H212" s="135">
        <v>26.16</v>
      </c>
      <c r="I212" s="74" t="s">
        <v>765</v>
      </c>
      <c r="J212" s="142"/>
      <c r="K212" s="104">
        <f t="shared" si="3"/>
        <v>0</v>
      </c>
      <c r="L212" s="107"/>
      <c r="M212" s="108"/>
    </row>
    <row r="213" spans="2:12" ht="12.75">
      <c r="B213" s="5"/>
      <c r="C213" s="47" t="s">
        <v>200</v>
      </c>
      <c r="D213" s="53" t="s">
        <v>214</v>
      </c>
      <c r="E213" s="9" t="s">
        <v>281</v>
      </c>
      <c r="F213" s="9" t="s">
        <v>339</v>
      </c>
      <c r="G213" s="53" t="s">
        <v>340</v>
      </c>
      <c r="H213" s="127">
        <v>36.34</v>
      </c>
      <c r="I213" s="74" t="s">
        <v>766</v>
      </c>
      <c r="J213" s="142"/>
      <c r="K213" s="104">
        <f t="shared" si="3"/>
        <v>0</v>
      </c>
      <c r="L213" s="107"/>
    </row>
    <row r="214" spans="2:12" ht="12.75">
      <c r="B214" s="6"/>
      <c r="C214" s="47" t="s">
        <v>201</v>
      </c>
      <c r="D214" s="53" t="s">
        <v>215</v>
      </c>
      <c r="E214" s="9" t="s">
        <v>282</v>
      </c>
      <c r="F214" s="9" t="s">
        <v>339</v>
      </c>
      <c r="G214" s="53" t="s">
        <v>340</v>
      </c>
      <c r="H214" s="127">
        <v>41.42</v>
      </c>
      <c r="I214" s="74" t="s">
        <v>767</v>
      </c>
      <c r="J214" s="142"/>
      <c r="K214" s="104">
        <f t="shared" si="3"/>
        <v>0</v>
      </c>
      <c r="L214" s="107"/>
    </row>
    <row r="215" spans="2:12" ht="12.75">
      <c r="B215" s="6"/>
      <c r="C215" s="47" t="s">
        <v>477</v>
      </c>
      <c r="D215" s="53" t="s">
        <v>257</v>
      </c>
      <c r="E215" s="9" t="s">
        <v>283</v>
      </c>
      <c r="F215" s="9" t="s">
        <v>339</v>
      </c>
      <c r="G215" s="53" t="s">
        <v>340</v>
      </c>
      <c r="H215" s="138">
        <v>43.6</v>
      </c>
      <c r="I215" s="74" t="s">
        <v>768</v>
      </c>
      <c r="J215" s="142"/>
      <c r="K215" s="104">
        <f t="shared" si="3"/>
        <v>0</v>
      </c>
      <c r="L215" s="107"/>
    </row>
    <row r="216" spans="2:12" ht="12.75">
      <c r="B216" s="6"/>
      <c r="C216" s="47" t="s">
        <v>393</v>
      </c>
      <c r="D216" s="53" t="s">
        <v>475</v>
      </c>
      <c r="E216" s="9" t="s">
        <v>284</v>
      </c>
      <c r="F216" s="9" t="s">
        <v>339</v>
      </c>
      <c r="G216" s="53" t="s">
        <v>340</v>
      </c>
      <c r="H216" s="127">
        <v>66.86</v>
      </c>
      <c r="I216" s="74" t="s">
        <v>769</v>
      </c>
      <c r="J216" s="142"/>
      <c r="K216" s="104">
        <f t="shared" si="3"/>
        <v>0</v>
      </c>
      <c r="L216" s="107"/>
    </row>
    <row r="217" spans="2:12" ht="12.75">
      <c r="B217" s="6"/>
      <c r="C217" s="47" t="s">
        <v>394</v>
      </c>
      <c r="D217" s="53" t="s">
        <v>207</v>
      </c>
      <c r="E217" s="9" t="s">
        <v>285</v>
      </c>
      <c r="F217" s="9" t="s">
        <v>339</v>
      </c>
      <c r="G217" s="53" t="s">
        <v>340</v>
      </c>
      <c r="H217" s="127">
        <v>69.76</v>
      </c>
      <c r="I217" s="74" t="s">
        <v>770</v>
      </c>
      <c r="J217" s="142"/>
      <c r="K217" s="104">
        <f t="shared" si="3"/>
        <v>0</v>
      </c>
      <c r="L217" s="107"/>
    </row>
    <row r="218" spans="2:12" ht="12.75">
      <c r="B218" s="45"/>
      <c r="C218" s="48" t="s">
        <v>395</v>
      </c>
      <c r="D218" s="65" t="s">
        <v>377</v>
      </c>
      <c r="E218" s="66" t="s">
        <v>287</v>
      </c>
      <c r="F218" s="66" t="s">
        <v>339</v>
      </c>
      <c r="G218" s="65" t="s">
        <v>340</v>
      </c>
      <c r="H218" s="134">
        <v>85.75</v>
      </c>
      <c r="I218" s="74" t="s">
        <v>771</v>
      </c>
      <c r="J218" s="142"/>
      <c r="K218" s="104">
        <f t="shared" si="3"/>
        <v>0</v>
      </c>
      <c r="L218" s="107"/>
    </row>
    <row r="219" spans="2:12" ht="12.75">
      <c r="B219" s="52" t="s">
        <v>57</v>
      </c>
      <c r="C219" s="46" t="s">
        <v>408</v>
      </c>
      <c r="D219" s="61" t="s">
        <v>256</v>
      </c>
      <c r="E219" s="62" t="s">
        <v>403</v>
      </c>
      <c r="F219" s="62" t="s">
        <v>339</v>
      </c>
      <c r="G219" s="61" t="s">
        <v>14</v>
      </c>
      <c r="H219" s="135">
        <v>39.24</v>
      </c>
      <c r="I219" s="74" t="s">
        <v>772</v>
      </c>
      <c r="J219" s="142"/>
      <c r="K219" s="104">
        <f t="shared" si="3"/>
        <v>0</v>
      </c>
      <c r="L219" s="107"/>
    </row>
    <row r="220" spans="2:12" ht="12.75">
      <c r="B220" s="6"/>
      <c r="C220" s="47" t="s">
        <v>409</v>
      </c>
      <c r="D220" s="53" t="s">
        <v>257</v>
      </c>
      <c r="E220" s="9" t="s">
        <v>402</v>
      </c>
      <c r="F220" s="9" t="s">
        <v>339</v>
      </c>
      <c r="G220" s="53" t="s">
        <v>340</v>
      </c>
      <c r="H220" s="127">
        <v>61.04</v>
      </c>
      <c r="I220" s="74" t="s">
        <v>773</v>
      </c>
      <c r="J220" s="142"/>
      <c r="K220" s="104">
        <f t="shared" si="3"/>
        <v>0</v>
      </c>
      <c r="L220" s="107"/>
    </row>
    <row r="221" spans="2:12" ht="12.75">
      <c r="B221" s="6"/>
      <c r="C221" s="47" t="s">
        <v>410</v>
      </c>
      <c r="D221" s="53" t="s">
        <v>207</v>
      </c>
      <c r="E221" s="9" t="s">
        <v>396</v>
      </c>
      <c r="F221" s="9" t="s">
        <v>339</v>
      </c>
      <c r="G221" s="53" t="s">
        <v>340</v>
      </c>
      <c r="H221" s="139">
        <v>106.1</v>
      </c>
      <c r="I221" s="74" t="s">
        <v>774</v>
      </c>
      <c r="J221" s="142"/>
      <c r="K221" s="104">
        <f t="shared" si="3"/>
        <v>0</v>
      </c>
      <c r="L221" s="107"/>
    </row>
    <row r="222" spans="2:12" ht="12.75">
      <c r="B222" s="6"/>
      <c r="C222" s="47" t="s">
        <v>411</v>
      </c>
      <c r="D222" s="53" t="s">
        <v>483</v>
      </c>
      <c r="E222" s="9" t="s">
        <v>401</v>
      </c>
      <c r="F222" s="9" t="s">
        <v>339</v>
      </c>
      <c r="G222" s="53" t="s">
        <v>340</v>
      </c>
      <c r="H222" s="139">
        <v>141.71</v>
      </c>
      <c r="I222" s="74" t="s">
        <v>775</v>
      </c>
      <c r="J222" s="142"/>
      <c r="K222" s="104">
        <f t="shared" si="3"/>
        <v>0</v>
      </c>
      <c r="L222" s="107"/>
    </row>
    <row r="223" spans="2:12" ht="12.75">
      <c r="B223" s="6"/>
      <c r="C223" s="47" t="s">
        <v>397</v>
      </c>
      <c r="D223" s="53" t="s">
        <v>484</v>
      </c>
      <c r="E223" s="9" t="s">
        <v>400</v>
      </c>
      <c r="F223" s="9" t="s">
        <v>339</v>
      </c>
      <c r="G223" s="53" t="s">
        <v>340</v>
      </c>
      <c r="H223" s="139">
        <v>58.14</v>
      </c>
      <c r="I223" s="74" t="s">
        <v>776</v>
      </c>
      <c r="J223" s="142"/>
      <c r="K223" s="104">
        <f t="shared" si="3"/>
        <v>0</v>
      </c>
      <c r="L223" s="107"/>
    </row>
    <row r="224" spans="2:12" ht="12.75">
      <c r="B224" s="6"/>
      <c r="C224" s="47" t="s">
        <v>404</v>
      </c>
      <c r="D224" s="9" t="s">
        <v>387</v>
      </c>
      <c r="E224" s="9" t="s">
        <v>399</v>
      </c>
      <c r="F224" s="9" t="s">
        <v>339</v>
      </c>
      <c r="G224" s="53" t="s">
        <v>340</v>
      </c>
      <c r="H224" s="139">
        <v>79.94</v>
      </c>
      <c r="I224" s="74" t="s">
        <v>777</v>
      </c>
      <c r="J224" s="142"/>
      <c r="K224" s="104">
        <f t="shared" si="3"/>
        <v>0</v>
      </c>
      <c r="L224" s="107"/>
    </row>
    <row r="225" spans="2:12" ht="12.75">
      <c r="B225" s="6"/>
      <c r="C225" s="47" t="s">
        <v>407</v>
      </c>
      <c r="D225" s="9" t="s">
        <v>475</v>
      </c>
      <c r="E225" s="9" t="s">
        <v>398</v>
      </c>
      <c r="F225" s="9" t="s">
        <v>339</v>
      </c>
      <c r="G225" s="53" t="s">
        <v>340</v>
      </c>
      <c r="H225" s="139">
        <v>87.93</v>
      </c>
      <c r="I225" s="74" t="s">
        <v>778</v>
      </c>
      <c r="J225" s="142"/>
      <c r="K225" s="104">
        <f t="shared" si="3"/>
        <v>0</v>
      </c>
      <c r="L225" s="107"/>
    </row>
    <row r="226" spans="2:12" ht="12.75">
      <c r="B226" s="45"/>
      <c r="C226" s="48" t="s">
        <v>406</v>
      </c>
      <c r="D226" s="65" t="s">
        <v>377</v>
      </c>
      <c r="E226" s="66" t="s">
        <v>405</v>
      </c>
      <c r="F226" s="66" t="s">
        <v>339</v>
      </c>
      <c r="G226" s="65" t="s">
        <v>340</v>
      </c>
      <c r="H226" s="140">
        <v>145.34</v>
      </c>
      <c r="I226" s="74" t="s">
        <v>779</v>
      </c>
      <c r="J226" s="142"/>
      <c r="K226" s="104">
        <f t="shared" si="3"/>
        <v>0</v>
      </c>
      <c r="L226" s="107"/>
    </row>
    <row r="227" spans="2:12" ht="66" customHeight="1">
      <c r="B227" s="98" t="s">
        <v>413</v>
      </c>
      <c r="C227" s="87" t="s">
        <v>412</v>
      </c>
      <c r="D227" s="88" t="s">
        <v>256</v>
      </c>
      <c r="E227" s="87" t="s">
        <v>282</v>
      </c>
      <c r="F227" s="85" t="s">
        <v>339</v>
      </c>
      <c r="G227" s="88" t="s">
        <v>340</v>
      </c>
      <c r="H227" s="136">
        <v>37.79</v>
      </c>
      <c r="I227" s="74" t="s">
        <v>780</v>
      </c>
      <c r="J227" s="142"/>
      <c r="K227" s="104">
        <f t="shared" si="3"/>
        <v>0</v>
      </c>
      <c r="L227" s="33"/>
    </row>
    <row r="228" spans="2:12" ht="12.75">
      <c r="B228" s="52" t="s">
        <v>58</v>
      </c>
      <c r="C228" s="62" t="s">
        <v>202</v>
      </c>
      <c r="D228" s="61" t="s">
        <v>256</v>
      </c>
      <c r="E228" s="62" t="s">
        <v>280</v>
      </c>
      <c r="F228" s="62" t="s">
        <v>339</v>
      </c>
      <c r="G228" s="61" t="s">
        <v>340</v>
      </c>
      <c r="H228" s="131">
        <v>37.79</v>
      </c>
      <c r="I228" s="74" t="s">
        <v>781</v>
      </c>
      <c r="J228" s="142"/>
      <c r="K228" s="104">
        <f t="shared" si="3"/>
        <v>0</v>
      </c>
      <c r="L228" s="110"/>
    </row>
    <row r="229" spans="2:12" ht="12.75">
      <c r="B229" s="5"/>
      <c r="C229" s="9" t="s">
        <v>203</v>
      </c>
      <c r="D229" s="53" t="s">
        <v>215</v>
      </c>
      <c r="E229" s="9" t="s">
        <v>282</v>
      </c>
      <c r="F229" s="9" t="s">
        <v>339</v>
      </c>
      <c r="G229" s="53" t="s">
        <v>340</v>
      </c>
      <c r="H229" s="132">
        <v>46.51</v>
      </c>
      <c r="I229" s="74" t="s">
        <v>782</v>
      </c>
      <c r="J229" s="142"/>
      <c r="K229" s="104">
        <f t="shared" si="3"/>
        <v>0</v>
      </c>
      <c r="L229" s="110"/>
    </row>
    <row r="230" spans="2:12" ht="12.75">
      <c r="B230" s="5"/>
      <c r="C230" s="9" t="s">
        <v>204</v>
      </c>
      <c r="D230" s="53" t="s">
        <v>257</v>
      </c>
      <c r="E230" s="9" t="s">
        <v>283</v>
      </c>
      <c r="F230" s="9" t="s">
        <v>339</v>
      </c>
      <c r="G230" s="53" t="s">
        <v>340</v>
      </c>
      <c r="H230" s="132">
        <v>58.14</v>
      </c>
      <c r="I230" s="74" t="s">
        <v>783</v>
      </c>
      <c r="J230" s="142"/>
      <c r="K230" s="104">
        <f t="shared" si="3"/>
        <v>0</v>
      </c>
      <c r="L230" s="110"/>
    </row>
    <row r="231" spans="2:12" ht="12.75">
      <c r="B231" s="3"/>
      <c r="C231" s="9" t="s">
        <v>414</v>
      </c>
      <c r="D231" s="53" t="s">
        <v>475</v>
      </c>
      <c r="E231" s="47" t="s">
        <v>284</v>
      </c>
      <c r="F231" s="9" t="s">
        <v>339</v>
      </c>
      <c r="G231" s="55" t="s">
        <v>340</v>
      </c>
      <c r="H231" s="127">
        <v>76.3</v>
      </c>
      <c r="I231" s="74" t="s">
        <v>784</v>
      </c>
      <c r="J231" s="142"/>
      <c r="K231" s="104">
        <f t="shared" si="3"/>
        <v>0</v>
      </c>
      <c r="L231" s="110"/>
    </row>
    <row r="232" spans="2:12" ht="12.75">
      <c r="B232" s="49"/>
      <c r="C232" s="66" t="s">
        <v>415</v>
      </c>
      <c r="D232" s="65" t="s">
        <v>207</v>
      </c>
      <c r="E232" s="48" t="s">
        <v>285</v>
      </c>
      <c r="F232" s="66" t="s">
        <v>339</v>
      </c>
      <c r="G232" s="79" t="s">
        <v>340</v>
      </c>
      <c r="H232" s="127">
        <v>79.94</v>
      </c>
      <c r="I232" s="74" t="s">
        <v>785</v>
      </c>
      <c r="J232" s="142"/>
      <c r="K232" s="104">
        <f t="shared" si="3"/>
        <v>0</v>
      </c>
      <c r="L232" s="110"/>
    </row>
    <row r="233" spans="2:13" ht="18" customHeight="1">
      <c r="B233" s="100" t="s">
        <v>39</v>
      </c>
      <c r="C233" s="62" t="s">
        <v>478</v>
      </c>
      <c r="D233" s="61" t="s">
        <v>205</v>
      </c>
      <c r="E233" s="62" t="s">
        <v>280</v>
      </c>
      <c r="F233" s="62" t="s">
        <v>339</v>
      </c>
      <c r="G233" s="78" t="s">
        <v>340</v>
      </c>
      <c r="H233" s="135">
        <v>37.06</v>
      </c>
      <c r="I233" s="74" t="s">
        <v>786</v>
      </c>
      <c r="J233" s="142"/>
      <c r="K233" s="104">
        <f t="shared" si="3"/>
        <v>0</v>
      </c>
      <c r="L233" s="110"/>
      <c r="M233" s="30"/>
    </row>
    <row r="234" spans="2:13" ht="16.5" customHeight="1">
      <c r="B234" s="3"/>
      <c r="C234" s="9" t="s">
        <v>479</v>
      </c>
      <c r="D234" s="53" t="s">
        <v>206</v>
      </c>
      <c r="E234" s="9" t="s">
        <v>283</v>
      </c>
      <c r="F234" s="9" t="s">
        <v>339</v>
      </c>
      <c r="G234" s="55" t="s">
        <v>340</v>
      </c>
      <c r="H234" s="127">
        <v>55.96</v>
      </c>
      <c r="I234" s="74" t="s">
        <v>787</v>
      </c>
      <c r="J234" s="142"/>
      <c r="K234" s="104">
        <f t="shared" si="3"/>
        <v>0</v>
      </c>
      <c r="L234" s="110"/>
      <c r="M234" s="30"/>
    </row>
    <row r="235" spans="2:12" ht="16.5" customHeight="1">
      <c r="B235" s="3"/>
      <c r="C235" s="9" t="s">
        <v>480</v>
      </c>
      <c r="D235" s="53" t="s">
        <v>207</v>
      </c>
      <c r="E235" s="47" t="s">
        <v>285</v>
      </c>
      <c r="F235" s="9" t="s">
        <v>339</v>
      </c>
      <c r="G235" s="55" t="s">
        <v>340</v>
      </c>
      <c r="H235" s="127">
        <v>87.2</v>
      </c>
      <c r="I235" s="74" t="s">
        <v>788</v>
      </c>
      <c r="J235" s="142"/>
      <c r="K235" s="104">
        <f t="shared" si="3"/>
        <v>0</v>
      </c>
      <c r="L235" s="110"/>
    </row>
    <row r="236" spans="2:12" ht="16.5" customHeight="1">
      <c r="B236" s="3"/>
      <c r="C236" s="9" t="s">
        <v>481</v>
      </c>
      <c r="D236" s="53" t="s">
        <v>483</v>
      </c>
      <c r="E236" s="47" t="s">
        <v>482</v>
      </c>
      <c r="F236" s="9" t="s">
        <v>339</v>
      </c>
      <c r="G236" s="55" t="s">
        <v>340</v>
      </c>
      <c r="H236" s="127">
        <v>138.07</v>
      </c>
      <c r="I236" s="74" t="s">
        <v>789</v>
      </c>
      <c r="J236" s="142"/>
      <c r="K236" s="104">
        <f t="shared" si="3"/>
        <v>0</v>
      </c>
      <c r="L236" s="110"/>
    </row>
    <row r="237" spans="2:12" ht="32.25" customHeight="1">
      <c r="B237" s="113" t="s">
        <v>486</v>
      </c>
      <c r="C237" s="62" t="s">
        <v>549</v>
      </c>
      <c r="D237" s="61" t="s">
        <v>550</v>
      </c>
      <c r="E237" s="46" t="s">
        <v>280</v>
      </c>
      <c r="F237" s="62" t="s">
        <v>339</v>
      </c>
      <c r="G237" s="78" t="s">
        <v>340</v>
      </c>
      <c r="H237" s="135">
        <v>37.79</v>
      </c>
      <c r="I237" s="74" t="s">
        <v>790</v>
      </c>
      <c r="J237" s="142"/>
      <c r="K237" s="104">
        <f t="shared" si="3"/>
        <v>0</v>
      </c>
      <c r="L237" s="110"/>
    </row>
    <row r="238" spans="2:12" ht="28.5" customHeight="1">
      <c r="B238" s="112"/>
      <c r="C238" s="66" t="s">
        <v>485</v>
      </c>
      <c r="D238" s="65" t="s">
        <v>484</v>
      </c>
      <c r="E238" s="48" t="s">
        <v>269</v>
      </c>
      <c r="F238" s="66" t="s">
        <v>339</v>
      </c>
      <c r="G238" s="79" t="s">
        <v>340</v>
      </c>
      <c r="H238" s="134">
        <v>46.51</v>
      </c>
      <c r="I238" s="74" t="s">
        <v>791</v>
      </c>
      <c r="J238" s="142"/>
      <c r="K238" s="104">
        <f t="shared" si="3"/>
        <v>0</v>
      </c>
      <c r="L238" s="30"/>
    </row>
    <row r="239" spans="2:12" ht="12.75">
      <c r="B239" s="34" t="s">
        <v>41</v>
      </c>
      <c r="C239" s="9" t="s">
        <v>498</v>
      </c>
      <c r="D239" s="53" t="s">
        <v>224</v>
      </c>
      <c r="E239" s="47" t="s">
        <v>300</v>
      </c>
      <c r="F239" s="9" t="s">
        <v>339</v>
      </c>
      <c r="G239" s="55" t="s">
        <v>340</v>
      </c>
      <c r="H239" s="127">
        <v>57.41</v>
      </c>
      <c r="I239" s="74" t="s">
        <v>792</v>
      </c>
      <c r="J239" s="142"/>
      <c r="K239" s="104">
        <f t="shared" si="3"/>
        <v>0</v>
      </c>
      <c r="L239" s="110"/>
    </row>
    <row r="240" spans="2:12" ht="12.75">
      <c r="B240" s="3"/>
      <c r="C240" s="9" t="s">
        <v>499</v>
      </c>
      <c r="D240" s="53" t="s">
        <v>532</v>
      </c>
      <c r="E240" s="47" t="s">
        <v>301</v>
      </c>
      <c r="F240" s="9" t="s">
        <v>339</v>
      </c>
      <c r="G240" s="55" t="s">
        <v>340</v>
      </c>
      <c r="H240" s="127">
        <v>83.57</v>
      </c>
      <c r="I240" s="74" t="s">
        <v>793</v>
      </c>
      <c r="J240" s="142"/>
      <c r="K240" s="104">
        <f t="shared" si="3"/>
        <v>0</v>
      </c>
      <c r="L240" s="110"/>
    </row>
    <row r="241" spans="2:12" ht="12.75">
      <c r="B241" s="3"/>
      <c r="C241" s="9" t="s">
        <v>500</v>
      </c>
      <c r="D241" s="53" t="s">
        <v>533</v>
      </c>
      <c r="E241" s="47" t="s">
        <v>302</v>
      </c>
      <c r="F241" s="9" t="s">
        <v>339</v>
      </c>
      <c r="G241" s="55" t="s">
        <v>340</v>
      </c>
      <c r="H241" s="127">
        <v>137.35</v>
      </c>
      <c r="I241" s="74" t="s">
        <v>794</v>
      </c>
      <c r="J241" s="142"/>
      <c r="K241" s="104">
        <f t="shared" si="3"/>
        <v>0</v>
      </c>
      <c r="L241" s="110"/>
    </row>
    <row r="242" spans="2:12" ht="12.75">
      <c r="B242" s="3"/>
      <c r="C242" s="9" t="s">
        <v>501</v>
      </c>
      <c r="D242" s="53" t="s">
        <v>534</v>
      </c>
      <c r="E242" s="47" t="s">
        <v>303</v>
      </c>
      <c r="F242" s="9" t="s">
        <v>339</v>
      </c>
      <c r="G242" s="55" t="s">
        <v>340</v>
      </c>
      <c r="H242" s="127">
        <v>210.74</v>
      </c>
      <c r="I242" s="74" t="s">
        <v>795</v>
      </c>
      <c r="J242" s="142"/>
      <c r="K242" s="104">
        <f t="shared" si="3"/>
        <v>0</v>
      </c>
      <c r="L242" s="110"/>
    </row>
    <row r="243" spans="2:12" ht="12.75">
      <c r="B243" s="3"/>
      <c r="C243" s="9" t="s">
        <v>502</v>
      </c>
      <c r="D243" s="53" t="s">
        <v>535</v>
      </c>
      <c r="E243" s="47" t="s">
        <v>495</v>
      </c>
      <c r="F243" s="9" t="s">
        <v>339</v>
      </c>
      <c r="G243" s="55" t="s">
        <v>340</v>
      </c>
      <c r="H243" s="127">
        <v>107.55</v>
      </c>
      <c r="I243" s="74" t="s">
        <v>796</v>
      </c>
      <c r="J243" s="142"/>
      <c r="K243" s="104">
        <f t="shared" si="3"/>
        <v>0</v>
      </c>
      <c r="L243" s="110"/>
    </row>
    <row r="244" spans="2:12" ht="12.75">
      <c r="B244" s="3"/>
      <c r="C244" s="9" t="s">
        <v>503</v>
      </c>
      <c r="D244" s="53" t="s">
        <v>536</v>
      </c>
      <c r="E244" s="47" t="s">
        <v>496</v>
      </c>
      <c r="F244" s="9" t="s">
        <v>339</v>
      </c>
      <c r="G244" s="55" t="s">
        <v>340</v>
      </c>
      <c r="H244" s="127">
        <v>107.55</v>
      </c>
      <c r="I244" s="74" t="s">
        <v>797</v>
      </c>
      <c r="J244" s="142"/>
      <c r="K244" s="104">
        <f t="shared" si="3"/>
        <v>0</v>
      </c>
      <c r="L244" s="110"/>
    </row>
    <row r="245" spans="2:12" ht="12.75">
      <c r="B245" s="49"/>
      <c r="C245" s="66" t="s">
        <v>504</v>
      </c>
      <c r="D245" s="65" t="s">
        <v>537</v>
      </c>
      <c r="E245" s="48" t="s">
        <v>497</v>
      </c>
      <c r="F245" s="66" t="s">
        <v>339</v>
      </c>
      <c r="G245" s="79" t="s">
        <v>340</v>
      </c>
      <c r="H245" s="127">
        <v>107.55</v>
      </c>
      <c r="I245" s="74" t="s">
        <v>798</v>
      </c>
      <c r="J245" s="142"/>
      <c r="K245" s="104">
        <f t="shared" si="3"/>
        <v>0</v>
      </c>
      <c r="L245" s="110"/>
    </row>
    <row r="246" spans="2:12" ht="17.25" customHeight="1">
      <c r="B246" s="100" t="s">
        <v>487</v>
      </c>
      <c r="C246" s="62" t="s">
        <v>505</v>
      </c>
      <c r="D246" s="61" t="s">
        <v>205</v>
      </c>
      <c r="E246" s="46" t="s">
        <v>267</v>
      </c>
      <c r="F246" s="62" t="s">
        <v>339</v>
      </c>
      <c r="G246" s="78" t="s">
        <v>340</v>
      </c>
      <c r="H246" s="135">
        <v>47.24</v>
      </c>
      <c r="I246" s="74" t="s">
        <v>799</v>
      </c>
      <c r="J246" s="142"/>
      <c r="K246" s="104">
        <f t="shared" si="3"/>
        <v>0</v>
      </c>
      <c r="L246" s="110"/>
    </row>
    <row r="247" spans="2:12" ht="18.75" customHeight="1">
      <c r="B247" s="3"/>
      <c r="C247" s="9" t="s">
        <v>506</v>
      </c>
      <c r="D247" s="53" t="s">
        <v>206</v>
      </c>
      <c r="E247" s="47" t="s">
        <v>270</v>
      </c>
      <c r="F247" s="9" t="s">
        <v>339</v>
      </c>
      <c r="G247" s="55" t="s">
        <v>340</v>
      </c>
      <c r="H247" s="127">
        <v>84.3</v>
      </c>
      <c r="I247" s="74" t="s">
        <v>800</v>
      </c>
      <c r="J247" s="142"/>
      <c r="K247" s="104">
        <f t="shared" si="3"/>
        <v>0</v>
      </c>
      <c r="L247" s="110"/>
    </row>
    <row r="248" spans="2:12" ht="18" customHeight="1">
      <c r="B248" s="49"/>
      <c r="C248" s="66" t="s">
        <v>507</v>
      </c>
      <c r="D248" s="65" t="s">
        <v>207</v>
      </c>
      <c r="E248" s="48" t="s">
        <v>272</v>
      </c>
      <c r="F248" s="66" t="s">
        <v>339</v>
      </c>
      <c r="G248" s="79" t="s">
        <v>340</v>
      </c>
      <c r="H248" s="134">
        <v>130.08</v>
      </c>
      <c r="I248" s="74" t="s">
        <v>801</v>
      </c>
      <c r="J248" s="142"/>
      <c r="K248" s="104">
        <f t="shared" si="3"/>
        <v>0</v>
      </c>
      <c r="L248" s="110"/>
    </row>
    <row r="249" spans="2:12" ht="16.5" customHeight="1">
      <c r="B249" s="34" t="s">
        <v>494</v>
      </c>
      <c r="C249" s="9" t="s">
        <v>508</v>
      </c>
      <c r="D249" s="53" t="s">
        <v>250</v>
      </c>
      <c r="E249" s="47">
        <v>16</v>
      </c>
      <c r="F249" s="9" t="s">
        <v>339</v>
      </c>
      <c r="G249" s="55" t="s">
        <v>340</v>
      </c>
      <c r="H249" s="127">
        <v>26.89</v>
      </c>
      <c r="I249" s="74" t="s">
        <v>802</v>
      </c>
      <c r="J249" s="142"/>
      <c r="K249" s="104">
        <f t="shared" si="3"/>
        <v>0</v>
      </c>
      <c r="L249" s="30"/>
    </row>
    <row r="250" spans="2:12" ht="16.5" customHeight="1">
      <c r="B250" s="3"/>
      <c r="C250" s="9" t="s">
        <v>509</v>
      </c>
      <c r="D250" s="53" t="s">
        <v>248</v>
      </c>
      <c r="E250" s="47">
        <v>20</v>
      </c>
      <c r="F250" s="9" t="s">
        <v>339</v>
      </c>
      <c r="G250" s="55" t="s">
        <v>340</v>
      </c>
      <c r="H250" s="127">
        <v>33.46</v>
      </c>
      <c r="I250" s="74" t="s">
        <v>803</v>
      </c>
      <c r="J250" s="142"/>
      <c r="K250" s="104">
        <f t="shared" si="3"/>
        <v>0</v>
      </c>
      <c r="L250" s="30"/>
    </row>
    <row r="251" spans="2:12" ht="15.75" customHeight="1">
      <c r="B251" s="3"/>
      <c r="C251" s="9" t="s">
        <v>510</v>
      </c>
      <c r="D251" s="53" t="s">
        <v>251</v>
      </c>
      <c r="E251" s="47">
        <v>25</v>
      </c>
      <c r="F251" s="9" t="s">
        <v>339</v>
      </c>
      <c r="G251" s="55" t="s">
        <v>340</v>
      </c>
      <c r="H251" s="127">
        <v>58.14</v>
      </c>
      <c r="I251" s="74" t="s">
        <v>804</v>
      </c>
      <c r="J251" s="142"/>
      <c r="K251" s="104">
        <f t="shared" si="3"/>
        <v>0</v>
      </c>
      <c r="L251" s="30"/>
    </row>
    <row r="252" spans="2:12" ht="12.75">
      <c r="B252" s="3"/>
      <c r="C252" s="9" t="s">
        <v>511</v>
      </c>
      <c r="D252" s="53" t="s">
        <v>538</v>
      </c>
      <c r="E252" s="47">
        <v>32</v>
      </c>
      <c r="F252" s="9" t="s">
        <v>339</v>
      </c>
      <c r="G252" s="55" t="s">
        <v>340</v>
      </c>
      <c r="H252" s="127">
        <v>87.2</v>
      </c>
      <c r="I252" s="74" t="s">
        <v>805</v>
      </c>
      <c r="J252" s="142"/>
      <c r="K252" s="104">
        <f t="shared" si="3"/>
        <v>0</v>
      </c>
      <c r="L252" s="30"/>
    </row>
    <row r="253" spans="2:12" ht="19.5" customHeight="1">
      <c r="B253" s="100" t="s">
        <v>488</v>
      </c>
      <c r="C253" s="62" t="s">
        <v>512</v>
      </c>
      <c r="D253" s="61" t="s">
        <v>205</v>
      </c>
      <c r="E253" s="46" t="s">
        <v>258</v>
      </c>
      <c r="F253" s="62" t="s">
        <v>339</v>
      </c>
      <c r="G253" s="78" t="s">
        <v>340</v>
      </c>
      <c r="H253" s="135">
        <v>85.75</v>
      </c>
      <c r="I253" s="74" t="s">
        <v>806</v>
      </c>
      <c r="J253" s="142"/>
      <c r="K253" s="104">
        <f t="shared" si="3"/>
        <v>0</v>
      </c>
      <c r="L253" s="30"/>
    </row>
    <row r="254" spans="2:12" ht="21" customHeight="1">
      <c r="B254" s="3"/>
      <c r="C254" s="9" t="s">
        <v>513</v>
      </c>
      <c r="D254" s="53" t="s">
        <v>206</v>
      </c>
      <c r="E254" s="47" t="s">
        <v>259</v>
      </c>
      <c r="F254" s="9" t="s">
        <v>339</v>
      </c>
      <c r="G254" s="55" t="s">
        <v>340</v>
      </c>
      <c r="H254" s="127">
        <v>116.27</v>
      </c>
      <c r="I254" s="74" t="s">
        <v>807</v>
      </c>
      <c r="J254" s="142"/>
      <c r="K254" s="104">
        <f t="shared" si="3"/>
        <v>0</v>
      </c>
      <c r="L254" s="30"/>
    </row>
    <row r="255" spans="2:12" ht="21" customHeight="1">
      <c r="B255" s="49"/>
      <c r="C255" s="66" t="s">
        <v>514</v>
      </c>
      <c r="D255" s="65" t="s">
        <v>207</v>
      </c>
      <c r="E255" s="48" t="s">
        <v>260</v>
      </c>
      <c r="F255" s="66" t="s">
        <v>339</v>
      </c>
      <c r="G255" s="79" t="s">
        <v>340</v>
      </c>
      <c r="H255" s="134">
        <v>138.07</v>
      </c>
      <c r="I255" s="74" t="s">
        <v>808</v>
      </c>
      <c r="J255" s="142"/>
      <c r="K255" s="104">
        <f t="shared" si="3"/>
        <v>0</v>
      </c>
      <c r="L255" s="30"/>
    </row>
    <row r="256" spans="2:12" ht="22.5" customHeight="1">
      <c r="B256" s="100" t="s">
        <v>489</v>
      </c>
      <c r="C256" s="62" t="s">
        <v>515</v>
      </c>
      <c r="D256" s="61" t="s">
        <v>205</v>
      </c>
      <c r="E256" s="46" t="s">
        <v>267</v>
      </c>
      <c r="F256" s="62" t="s">
        <v>339</v>
      </c>
      <c r="G256" s="78" t="s">
        <v>340</v>
      </c>
      <c r="H256" s="127">
        <v>71.22</v>
      </c>
      <c r="I256" s="74" t="s">
        <v>809</v>
      </c>
      <c r="J256" s="142"/>
      <c r="K256" s="104">
        <f t="shared" si="3"/>
        <v>0</v>
      </c>
      <c r="L256" s="30"/>
    </row>
    <row r="257" spans="2:12" ht="21.75" customHeight="1">
      <c r="B257" s="3"/>
      <c r="C257" s="9" t="s">
        <v>516</v>
      </c>
      <c r="D257" s="53" t="s">
        <v>484</v>
      </c>
      <c r="E257" s="47" t="s">
        <v>269</v>
      </c>
      <c r="F257" s="9" t="s">
        <v>339</v>
      </c>
      <c r="G257" s="55" t="s">
        <v>340</v>
      </c>
      <c r="H257" s="127">
        <v>87.93</v>
      </c>
      <c r="I257" s="74" t="s">
        <v>810</v>
      </c>
      <c r="J257" s="142"/>
      <c r="K257" s="104">
        <f t="shared" si="3"/>
        <v>0</v>
      </c>
      <c r="L257" s="30"/>
    </row>
    <row r="258" spans="2:12" ht="21.75" customHeight="1">
      <c r="B258" s="3"/>
      <c r="C258" s="9" t="s">
        <v>551</v>
      </c>
      <c r="D258" s="53" t="s">
        <v>552</v>
      </c>
      <c r="E258" s="47" t="s">
        <v>283</v>
      </c>
      <c r="F258" s="9" t="s">
        <v>339</v>
      </c>
      <c r="G258" s="55" t="s">
        <v>340</v>
      </c>
      <c r="H258" s="127">
        <v>92.29</v>
      </c>
      <c r="I258" s="74" t="s">
        <v>811</v>
      </c>
      <c r="J258" s="142"/>
      <c r="K258" s="104">
        <f t="shared" si="3"/>
        <v>0</v>
      </c>
      <c r="L258" s="30"/>
    </row>
    <row r="259" spans="2:12" ht="18.75" customHeight="1">
      <c r="B259" s="3"/>
      <c r="C259" s="9" t="s">
        <v>517</v>
      </c>
      <c r="D259" s="53" t="s">
        <v>207</v>
      </c>
      <c r="E259" s="47" t="s">
        <v>272</v>
      </c>
      <c r="F259" s="9" t="s">
        <v>339</v>
      </c>
      <c r="G259" s="55" t="s">
        <v>340</v>
      </c>
      <c r="H259" s="127">
        <v>104.65</v>
      </c>
      <c r="I259" s="74" t="s">
        <v>812</v>
      </c>
      <c r="J259" s="142"/>
      <c r="K259" s="104">
        <f t="shared" si="3"/>
        <v>0</v>
      </c>
      <c r="L259" s="30"/>
    </row>
    <row r="260" spans="2:12" ht="18.75" customHeight="1">
      <c r="B260" s="111" t="s">
        <v>490</v>
      </c>
      <c r="C260" s="62" t="s">
        <v>518</v>
      </c>
      <c r="D260" s="61" t="s">
        <v>205</v>
      </c>
      <c r="E260" s="46" t="s">
        <v>267</v>
      </c>
      <c r="F260" s="62" t="s">
        <v>339</v>
      </c>
      <c r="G260" s="78" t="s">
        <v>340</v>
      </c>
      <c r="H260" s="135">
        <v>75.58</v>
      </c>
      <c r="I260" s="74" t="s">
        <v>813</v>
      </c>
      <c r="J260" s="142"/>
      <c r="K260" s="104">
        <f t="shared" si="3"/>
        <v>0</v>
      </c>
      <c r="L260" s="30"/>
    </row>
    <row r="261" spans="2:12" ht="18.75" customHeight="1">
      <c r="B261" s="3"/>
      <c r="C261" s="9" t="s">
        <v>554</v>
      </c>
      <c r="D261" s="53" t="s">
        <v>555</v>
      </c>
      <c r="E261" s="47" t="s">
        <v>270</v>
      </c>
      <c r="F261" s="9" t="s">
        <v>339</v>
      </c>
      <c r="G261" s="55" t="s">
        <v>340</v>
      </c>
      <c r="H261" s="127">
        <v>92.29</v>
      </c>
      <c r="I261" s="74" t="s">
        <v>814</v>
      </c>
      <c r="J261" s="142"/>
      <c r="K261" s="104">
        <f t="shared" si="3"/>
        <v>0</v>
      </c>
      <c r="L261" s="30"/>
    </row>
    <row r="262" spans="2:12" ht="21" customHeight="1">
      <c r="B262" s="112"/>
      <c r="C262" s="66" t="s">
        <v>553</v>
      </c>
      <c r="D262" s="65" t="s">
        <v>556</v>
      </c>
      <c r="E262" s="48" t="s">
        <v>272</v>
      </c>
      <c r="F262" s="66" t="s">
        <v>339</v>
      </c>
      <c r="G262" s="79" t="s">
        <v>340</v>
      </c>
      <c r="H262" s="134">
        <v>116.27</v>
      </c>
      <c r="I262" s="74" t="s">
        <v>815</v>
      </c>
      <c r="J262" s="142"/>
      <c r="K262" s="104">
        <f t="shared" si="3"/>
        <v>0</v>
      </c>
      <c r="L262" s="30"/>
    </row>
    <row r="263" spans="2:12" ht="54.75" customHeight="1">
      <c r="B263" s="112" t="s">
        <v>491</v>
      </c>
      <c r="C263" s="66" t="s">
        <v>519</v>
      </c>
      <c r="D263" s="65" t="s">
        <v>205</v>
      </c>
      <c r="E263" s="48" t="s">
        <v>280</v>
      </c>
      <c r="F263" s="66" t="s">
        <v>339</v>
      </c>
      <c r="G263" s="79" t="s">
        <v>340</v>
      </c>
      <c r="H263" s="127">
        <v>71.22</v>
      </c>
      <c r="I263" s="74" t="s">
        <v>816</v>
      </c>
      <c r="J263" s="142"/>
      <c r="K263" s="104">
        <f t="shared" si="3"/>
        <v>0</v>
      </c>
      <c r="L263" s="30"/>
    </row>
    <row r="264" spans="2:12" ht="52.5" customHeight="1">
      <c r="B264" s="103" t="s">
        <v>520</v>
      </c>
      <c r="C264" s="85" t="s">
        <v>521</v>
      </c>
      <c r="D264" s="101" t="s">
        <v>205</v>
      </c>
      <c r="E264" s="87" t="s">
        <v>280</v>
      </c>
      <c r="F264" s="85" t="s">
        <v>339</v>
      </c>
      <c r="G264" s="102" t="s">
        <v>340</v>
      </c>
      <c r="H264" s="136">
        <v>75.58</v>
      </c>
      <c r="I264" s="74" t="s">
        <v>817</v>
      </c>
      <c r="J264" s="142"/>
      <c r="K264" s="104">
        <f t="shared" si="3"/>
        <v>0</v>
      </c>
      <c r="L264" s="30"/>
    </row>
    <row r="265" spans="2:12" ht="12.75">
      <c r="B265" s="100" t="s">
        <v>492</v>
      </c>
      <c r="C265" s="62" t="s">
        <v>528</v>
      </c>
      <c r="D265" s="61" t="s">
        <v>539</v>
      </c>
      <c r="E265" s="46" t="s">
        <v>522</v>
      </c>
      <c r="F265" s="62" t="s">
        <v>339</v>
      </c>
      <c r="G265" s="78" t="s">
        <v>340</v>
      </c>
      <c r="H265" s="127">
        <v>39.97</v>
      </c>
      <c r="I265" s="74" t="s">
        <v>818</v>
      </c>
      <c r="J265" s="142"/>
      <c r="K265" s="104">
        <f t="shared" si="3"/>
        <v>0</v>
      </c>
      <c r="L265" s="30"/>
    </row>
    <row r="266" spans="2:12" ht="12.75">
      <c r="B266" s="3"/>
      <c r="C266" s="9" t="s">
        <v>529</v>
      </c>
      <c r="D266" s="53" t="s">
        <v>540</v>
      </c>
      <c r="E266" s="47" t="s">
        <v>523</v>
      </c>
      <c r="F266" s="9" t="s">
        <v>339</v>
      </c>
      <c r="G266" s="55" t="s">
        <v>340</v>
      </c>
      <c r="H266" s="127">
        <v>48.69</v>
      </c>
      <c r="I266" s="74" t="s">
        <v>819</v>
      </c>
      <c r="J266" s="142"/>
      <c r="K266" s="104">
        <f t="shared" si="3"/>
        <v>0</v>
      </c>
      <c r="L266" s="30"/>
    </row>
    <row r="267" spans="2:12" ht="12.75">
      <c r="B267" s="3"/>
      <c r="C267" s="9" t="s">
        <v>528</v>
      </c>
      <c r="D267" s="53" t="s">
        <v>543</v>
      </c>
      <c r="E267" s="47" t="s">
        <v>524</v>
      </c>
      <c r="F267" s="9" t="s">
        <v>339</v>
      </c>
      <c r="G267" s="55" t="s">
        <v>340</v>
      </c>
      <c r="H267" s="127">
        <v>67.58</v>
      </c>
      <c r="I267" s="74" t="s">
        <v>820</v>
      </c>
      <c r="J267" s="142"/>
      <c r="K267" s="104">
        <f t="shared" si="3"/>
        <v>0</v>
      </c>
      <c r="L267" s="30"/>
    </row>
    <row r="268" spans="2:12" ht="12.75">
      <c r="B268" s="3"/>
      <c r="C268" s="9" t="s">
        <v>528</v>
      </c>
      <c r="D268" s="53" t="s">
        <v>541</v>
      </c>
      <c r="E268" s="47" t="s">
        <v>525</v>
      </c>
      <c r="F268" s="9" t="s">
        <v>339</v>
      </c>
      <c r="G268" s="55" t="s">
        <v>340</v>
      </c>
      <c r="H268" s="127">
        <v>33.43</v>
      </c>
      <c r="I268" s="74" t="s">
        <v>821</v>
      </c>
      <c r="J268" s="142"/>
      <c r="K268" s="104">
        <f t="shared" si="3"/>
        <v>0</v>
      </c>
      <c r="L268" s="30"/>
    </row>
    <row r="269" spans="2:12" ht="12.75">
      <c r="B269" s="3"/>
      <c r="C269" s="9" t="s">
        <v>528</v>
      </c>
      <c r="D269" s="53" t="s">
        <v>542</v>
      </c>
      <c r="E269" s="47" t="s">
        <v>526</v>
      </c>
      <c r="F269" s="9" t="s">
        <v>339</v>
      </c>
      <c r="G269" s="55" t="s">
        <v>340</v>
      </c>
      <c r="H269" s="127">
        <v>40.7</v>
      </c>
      <c r="I269" s="74" t="s">
        <v>822</v>
      </c>
      <c r="J269" s="142"/>
      <c r="K269" s="104">
        <f t="shared" si="3"/>
        <v>0</v>
      </c>
      <c r="L269" s="30"/>
    </row>
    <row r="270" spans="2:12" ht="12.75">
      <c r="B270" s="49"/>
      <c r="C270" s="66" t="s">
        <v>528</v>
      </c>
      <c r="D270" s="65" t="s">
        <v>544</v>
      </c>
      <c r="E270" s="48" t="s">
        <v>527</v>
      </c>
      <c r="F270" s="66" t="s">
        <v>339</v>
      </c>
      <c r="G270" s="79" t="s">
        <v>340</v>
      </c>
      <c r="H270" s="127">
        <v>55.96</v>
      </c>
      <c r="I270" s="74" t="s">
        <v>823</v>
      </c>
      <c r="J270" s="142"/>
      <c r="K270" s="104">
        <f>J270*H270</f>
        <v>0</v>
      </c>
      <c r="L270" s="30"/>
    </row>
    <row r="271" spans="2:12" ht="67.5" customHeight="1">
      <c r="B271" s="103" t="s">
        <v>493</v>
      </c>
      <c r="C271" s="85" t="s">
        <v>531</v>
      </c>
      <c r="D271" s="88" t="s">
        <v>545</v>
      </c>
      <c r="E271" s="87" t="s">
        <v>530</v>
      </c>
      <c r="F271" s="85" t="s">
        <v>339</v>
      </c>
      <c r="G271" s="102" t="s">
        <v>340</v>
      </c>
      <c r="H271" s="136">
        <v>75.54</v>
      </c>
      <c r="I271" s="74" t="s">
        <v>824</v>
      </c>
      <c r="J271" s="142"/>
      <c r="K271" s="104">
        <f>J271*H271</f>
        <v>0</v>
      </c>
      <c r="L271" s="30"/>
    </row>
    <row r="272" spans="2:12" ht="12.75">
      <c r="B272" s="3"/>
      <c r="C272" s="9"/>
      <c r="D272" s="34"/>
      <c r="E272" s="47"/>
      <c r="F272" s="9"/>
      <c r="G272" s="55"/>
      <c r="H272" s="36"/>
      <c r="I272" s="30"/>
      <c r="J272" s="30"/>
      <c r="K272" s="35"/>
      <c r="L272" s="30"/>
    </row>
    <row r="273" spans="2:12" ht="12.75">
      <c r="B273" s="3"/>
      <c r="C273" s="9"/>
      <c r="D273" s="34"/>
      <c r="E273" s="47"/>
      <c r="F273" s="9"/>
      <c r="G273" s="55"/>
      <c r="H273" s="36"/>
      <c r="I273" s="30"/>
      <c r="J273" s="30"/>
      <c r="K273" s="35"/>
      <c r="L273" s="30"/>
    </row>
    <row r="274" spans="2:11" ht="14.25" thickBot="1">
      <c r="B274" s="24"/>
      <c r="C274" s="24"/>
      <c r="D274" s="25"/>
      <c r="E274" s="26"/>
      <c r="F274" s="26"/>
      <c r="G274" s="3"/>
      <c r="H274" s="3"/>
      <c r="I274" s="30"/>
      <c r="J274" s="30"/>
      <c r="K274" s="30"/>
    </row>
    <row r="275" spans="2:9" ht="15.75">
      <c r="B275" s="146" t="s">
        <v>22</v>
      </c>
      <c r="C275" s="146"/>
      <c r="D275" s="146"/>
      <c r="E275" s="146"/>
      <c r="F275" s="146"/>
      <c r="G275" s="3"/>
      <c r="H275" s="3"/>
      <c r="I275" s="3"/>
    </row>
    <row r="276" spans="2:9" ht="15.75">
      <c r="B276" s="147" t="s">
        <v>362</v>
      </c>
      <c r="C276" s="147"/>
      <c r="D276" s="147"/>
      <c r="E276" s="147"/>
      <c r="F276" s="147"/>
      <c r="G276" s="3"/>
      <c r="H276" s="3"/>
      <c r="I276" s="3"/>
    </row>
    <row r="277" spans="2:11" ht="15">
      <c r="B277" s="151" t="s">
        <v>566</v>
      </c>
      <c r="C277" s="151"/>
      <c r="D277" s="151"/>
      <c r="E277" s="151"/>
      <c r="F277" s="151"/>
      <c r="G277" s="3"/>
      <c r="H277" s="3"/>
      <c r="I277" s="3"/>
      <c r="J277" s="148"/>
      <c r="K277" s="149"/>
    </row>
    <row r="278" spans="2:9" ht="14.25">
      <c r="B278" s="118" t="s">
        <v>827</v>
      </c>
      <c r="C278" s="148" t="s">
        <v>828</v>
      </c>
      <c r="D278" s="149"/>
      <c r="E278" s="148" t="s">
        <v>829</v>
      </c>
      <c r="F278" s="150"/>
      <c r="H278" s="119"/>
      <c r="I278" s="3"/>
    </row>
    <row r="279" spans="2:9" ht="15" thickBot="1">
      <c r="B279" s="118"/>
      <c r="C279" s="118"/>
      <c r="D279" s="118"/>
      <c r="E279" s="120"/>
      <c r="F279" s="120"/>
      <c r="H279" s="119"/>
      <c r="I279" s="3"/>
    </row>
    <row r="280" spans="2:9" ht="20.25" thickBot="1">
      <c r="B280" s="152" t="s">
        <v>363</v>
      </c>
      <c r="C280" s="153"/>
      <c r="D280" s="153"/>
      <c r="E280" s="153"/>
      <c r="F280" s="154"/>
      <c r="G280" s="3"/>
      <c r="H280" s="3"/>
      <c r="I280" s="3"/>
    </row>
    <row r="281" spans="2:9" ht="13.5">
      <c r="B281" s="27"/>
      <c r="C281" s="27"/>
      <c r="D281" s="28"/>
      <c r="E281" s="29"/>
      <c r="F281" s="29"/>
      <c r="G281" s="3"/>
      <c r="H281" s="3"/>
      <c r="I281" s="3"/>
    </row>
    <row r="282" spans="1:9" ht="13.5">
      <c r="A282" s="121"/>
      <c r="B282" s="122" t="s">
        <v>364</v>
      </c>
      <c r="C282" s="123"/>
      <c r="D282" s="29"/>
      <c r="E282" s="29"/>
      <c r="F282" s="29"/>
      <c r="G282" s="29"/>
      <c r="H282" s="29"/>
      <c r="I282" s="29"/>
    </row>
    <row r="283" spans="1:9" ht="13.5">
      <c r="A283" s="121"/>
      <c r="B283" s="122"/>
      <c r="C283" s="123"/>
      <c r="D283" s="29"/>
      <c r="E283" s="29"/>
      <c r="F283" s="29"/>
      <c r="G283" s="29"/>
      <c r="H283" s="29"/>
      <c r="I283" s="29"/>
    </row>
    <row r="284" spans="1:9" ht="13.5">
      <c r="A284" s="121"/>
      <c r="B284" s="122" t="s">
        <v>365</v>
      </c>
      <c r="C284" s="123"/>
      <c r="D284" s="29"/>
      <c r="E284" s="29"/>
      <c r="F284" s="29"/>
      <c r="G284" s="29"/>
      <c r="H284" s="29"/>
      <c r="I284" s="29"/>
    </row>
    <row r="285" spans="1:9" ht="13.5">
      <c r="A285" s="121"/>
      <c r="B285" s="122"/>
      <c r="C285" s="123"/>
      <c r="D285" s="29"/>
      <c r="E285" s="29"/>
      <c r="F285" s="29"/>
      <c r="G285" s="29"/>
      <c r="H285" s="29"/>
      <c r="I285" s="29"/>
    </row>
    <row r="286" spans="1:9" ht="13.5">
      <c r="A286" s="121"/>
      <c r="B286" s="124" t="s">
        <v>830</v>
      </c>
      <c r="C286" s="125"/>
      <c r="D286" s="126"/>
      <c r="E286" s="126"/>
      <c r="F286" s="126"/>
      <c r="G286" s="29"/>
      <c r="H286" s="29"/>
      <c r="I286" s="29"/>
    </row>
    <row r="287" spans="1:9" ht="13.5">
      <c r="A287" s="121"/>
      <c r="B287" s="122" t="s">
        <v>831</v>
      </c>
      <c r="C287" s="123"/>
      <c r="D287" s="29"/>
      <c r="E287" s="29"/>
      <c r="F287" s="29"/>
      <c r="G287" s="29"/>
      <c r="H287" s="29"/>
      <c r="I287" s="29"/>
    </row>
    <row r="288" spans="1:9" ht="13.5">
      <c r="A288" s="121"/>
      <c r="B288" s="122"/>
      <c r="C288" s="123"/>
      <c r="D288" s="29"/>
      <c r="E288" s="29"/>
      <c r="F288" s="29"/>
      <c r="G288" s="29"/>
      <c r="H288" s="29"/>
      <c r="I288" s="29"/>
    </row>
    <row r="289" spans="1:9" ht="13.5">
      <c r="A289" s="121"/>
      <c r="B289" s="122" t="s">
        <v>832</v>
      </c>
      <c r="C289" s="123"/>
      <c r="D289" s="29"/>
      <c r="E289" s="29"/>
      <c r="F289" s="29"/>
      <c r="G289" s="29"/>
      <c r="H289" s="29"/>
      <c r="I289" s="29"/>
    </row>
    <row r="290" spans="1:9" ht="13.5">
      <c r="A290" s="121"/>
      <c r="B290" s="122"/>
      <c r="C290" s="123"/>
      <c r="D290" s="29"/>
      <c r="E290" s="29"/>
      <c r="F290" s="29"/>
      <c r="G290" s="29"/>
      <c r="H290" s="29"/>
      <c r="I290" s="29"/>
    </row>
    <row r="291" spans="1:9" ht="13.5">
      <c r="A291" s="121"/>
      <c r="B291" s="122" t="s">
        <v>366</v>
      </c>
      <c r="C291" s="123"/>
      <c r="D291" s="29"/>
      <c r="E291" s="29"/>
      <c r="F291" s="29"/>
      <c r="G291" s="29"/>
      <c r="H291" s="29"/>
      <c r="I291" s="29"/>
    </row>
    <row r="292" spans="1:9" ht="13.5">
      <c r="A292" s="121"/>
      <c r="B292" s="122" t="s">
        <v>367</v>
      </c>
      <c r="C292" s="123"/>
      <c r="D292" s="29"/>
      <c r="E292" s="29"/>
      <c r="F292" s="29"/>
      <c r="G292" s="29"/>
      <c r="H292" s="29"/>
      <c r="I292" s="29"/>
    </row>
    <row r="293" spans="1:9" ht="13.5">
      <c r="A293" s="121"/>
      <c r="B293" s="122" t="s">
        <v>368</v>
      </c>
      <c r="C293" s="123"/>
      <c r="D293" s="29"/>
      <c r="E293" s="29"/>
      <c r="F293" s="29"/>
      <c r="G293" s="29"/>
      <c r="H293" s="29"/>
      <c r="I293" s="29"/>
    </row>
    <row r="294" spans="1:9" ht="13.5">
      <c r="A294" s="121"/>
      <c r="B294" s="122" t="s">
        <v>369</v>
      </c>
      <c r="C294" s="123"/>
      <c r="D294" s="29"/>
      <c r="E294" s="29"/>
      <c r="F294" s="29"/>
      <c r="G294" s="29"/>
      <c r="H294" s="29"/>
      <c r="I294" s="29"/>
    </row>
    <row r="295" spans="1:9" ht="13.5">
      <c r="A295" s="121"/>
      <c r="B295" s="122"/>
      <c r="C295" s="123"/>
      <c r="D295" s="29"/>
      <c r="E295" s="29"/>
      <c r="F295" s="29"/>
      <c r="G295" s="29"/>
      <c r="H295" s="29"/>
      <c r="I295" s="29"/>
    </row>
    <row r="296" spans="1:9" ht="13.5">
      <c r="A296" s="121"/>
      <c r="B296" s="122" t="s">
        <v>370</v>
      </c>
      <c r="C296" s="123"/>
      <c r="D296" s="29"/>
      <c r="E296" s="29"/>
      <c r="F296" s="29"/>
      <c r="G296" s="29"/>
      <c r="H296" s="29"/>
      <c r="I296" s="29"/>
    </row>
    <row r="297" spans="1:9" ht="13.5">
      <c r="A297" s="121"/>
      <c r="B297" s="122"/>
      <c r="C297" s="123"/>
      <c r="D297" s="29"/>
      <c r="E297" s="29"/>
      <c r="F297" s="29"/>
      <c r="G297" s="29"/>
      <c r="H297" s="29"/>
      <c r="I297" s="29"/>
    </row>
    <row r="298" spans="1:9" ht="13.5">
      <c r="A298" s="121"/>
      <c r="B298" s="122" t="s">
        <v>371</v>
      </c>
      <c r="C298" s="123"/>
      <c r="D298" s="29"/>
      <c r="E298" s="29"/>
      <c r="F298" s="29"/>
      <c r="G298" s="29"/>
      <c r="H298" s="29"/>
      <c r="I298" s="29"/>
    </row>
    <row r="299" spans="1:9" ht="13.5">
      <c r="A299" s="121"/>
      <c r="B299" s="122" t="s">
        <v>372</v>
      </c>
      <c r="C299" s="123"/>
      <c r="D299" s="29"/>
      <c r="E299" s="29"/>
      <c r="F299" s="29"/>
      <c r="G299" s="29"/>
      <c r="H299" s="29"/>
      <c r="I299" s="29"/>
    </row>
    <row r="300" spans="1:9" ht="13.5">
      <c r="A300" s="121"/>
      <c r="B300" s="122" t="s">
        <v>373</v>
      </c>
      <c r="C300" s="123"/>
      <c r="D300" s="29"/>
      <c r="E300" s="29"/>
      <c r="F300" s="29"/>
      <c r="G300" s="29"/>
      <c r="H300" s="29"/>
      <c r="I300" s="29"/>
    </row>
    <row r="301" spans="1:9" ht="13.5">
      <c r="A301" s="121"/>
      <c r="B301" s="122"/>
      <c r="C301" s="123"/>
      <c r="D301" s="29"/>
      <c r="E301" s="29"/>
      <c r="F301" s="29"/>
      <c r="G301" s="29"/>
      <c r="H301" s="29"/>
      <c r="I301" s="29"/>
    </row>
    <row r="302" spans="1:9" ht="13.5">
      <c r="A302" s="121"/>
      <c r="B302" s="122" t="s">
        <v>833</v>
      </c>
      <c r="C302" s="123"/>
      <c r="D302" s="29"/>
      <c r="E302" s="29"/>
      <c r="F302" s="29"/>
      <c r="G302" s="29"/>
      <c r="H302" s="29"/>
      <c r="I302" s="29"/>
    </row>
  </sheetData>
  <sheetProtection password="8F18" sheet="1"/>
  <mergeCells count="14">
    <mergeCell ref="J277:K277"/>
    <mergeCell ref="C278:D278"/>
    <mergeCell ref="E278:F278"/>
    <mergeCell ref="B277:F277"/>
    <mergeCell ref="B280:F280"/>
    <mergeCell ref="B39:B40"/>
    <mergeCell ref="B45:B46"/>
    <mergeCell ref="B48:B49"/>
    <mergeCell ref="D1:K1"/>
    <mergeCell ref="D2:K2"/>
    <mergeCell ref="B3:C3"/>
    <mergeCell ref="D3:K3"/>
    <mergeCell ref="B275:F275"/>
    <mergeCell ref="B276:F276"/>
  </mergeCells>
  <hyperlinks>
    <hyperlink ref="B278" r:id="rId1" display="ventas@dmajum.com"/>
    <hyperlink ref="C278" r:id="rId2" display="servicos1@dmajum.com"/>
    <hyperlink ref="E278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11:N14"/>
  <sheetViews>
    <sheetView zoomScalePageLayoutView="0" workbookViewId="0" topLeftCell="A1">
      <selection activeCell="C14" sqref="C11:N15"/>
    </sheetView>
  </sheetViews>
  <sheetFormatPr defaultColWidth="11.421875" defaultRowHeight="12.75"/>
  <cols>
    <col min="5" max="5" width="25.140625" style="0" bestFit="1" customWidth="1"/>
  </cols>
  <sheetData>
    <row r="11" spans="3:14" ht="12.75">
      <c r="C11" s="17"/>
      <c r="D11" s="13"/>
      <c r="E11" s="16"/>
      <c r="F11" s="2"/>
      <c r="G11" s="7"/>
      <c r="H11" s="13"/>
      <c r="I11" s="13"/>
      <c r="J11" s="18"/>
      <c r="K11" s="15"/>
      <c r="L11" s="15"/>
      <c r="M11" s="19"/>
      <c r="N11" s="20"/>
    </row>
    <row r="12" spans="3:14" ht="12.75">
      <c r="C12" s="17"/>
      <c r="D12" s="13"/>
      <c r="E12" s="16"/>
      <c r="F12" s="2"/>
      <c r="G12" s="7"/>
      <c r="H12" s="13"/>
      <c r="I12" s="13"/>
      <c r="J12" s="8"/>
      <c r="K12" s="15"/>
      <c r="L12" s="15"/>
      <c r="M12" s="19"/>
      <c r="N12" s="20"/>
    </row>
    <row r="13" spans="3:14" ht="12.75">
      <c r="C13" s="17"/>
      <c r="D13" s="13"/>
      <c r="E13" s="10"/>
      <c r="F13" s="2"/>
      <c r="G13" s="7"/>
      <c r="H13" s="13"/>
      <c r="I13" s="13"/>
      <c r="J13" s="8"/>
      <c r="K13" s="15"/>
      <c r="L13" s="15"/>
      <c r="M13" s="19"/>
      <c r="N13" s="20"/>
    </row>
    <row r="14" spans="3:14" ht="12.75">
      <c r="C14" s="17"/>
      <c r="D14" s="13"/>
      <c r="E14" s="10"/>
      <c r="F14" s="2"/>
      <c r="G14" s="7"/>
      <c r="H14" s="13"/>
      <c r="I14" s="13"/>
      <c r="J14" s="8"/>
      <c r="K14" s="15"/>
      <c r="L14" s="15"/>
      <c r="M14" s="19"/>
      <c r="N14" s="2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dcterms:created xsi:type="dcterms:W3CDTF">2008-04-02T21:55:46Z</dcterms:created>
  <dcterms:modified xsi:type="dcterms:W3CDTF">2011-08-02T02:22:48Z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